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Z:\BUDGET\! OMB\Budget 25\FY25 Budget Amendments and Resolutions\Budget Resolutions\BR2025-012 PO Roll FY24 to FY25\"/>
    </mc:Choice>
  </mc:AlternateContent>
  <xr:revisionPtr revIDLastSave="0" documentId="13_ncr:1_{B3C68713-4EBE-4F36-8528-3E6871D15B2F}" xr6:coauthVersionLast="47" xr6:coauthVersionMax="47" xr10:uidLastSave="{00000000-0000-0000-0000-000000000000}"/>
  <bookViews>
    <workbookView xWindow="28680" yWindow="-120" windowWidth="29040" windowHeight="15840" xr2:uid="{00000000-000D-0000-FFFF-FFFF00000000}"/>
  </bookViews>
  <sheets>
    <sheet name="Resolution" sheetId="1" r:id="rId1"/>
    <sheet name="Budget Values" sheetId="2" r:id="rId2"/>
  </sheets>
  <definedNames>
    <definedName name="_xlnm.Print_Area" localSheetId="0">Resolution!$A$1:$I$59</definedName>
    <definedName name="_xlnm.Print_Area">Resolution!$A$1:$I$59</definedName>
    <definedName name="_xlnm.Print_Titles" localSheetId="1">'Budget Values'!$1:$1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3" i="2" l="1"/>
  <c r="G94" i="2"/>
  <c r="G95" i="2"/>
  <c r="G96" i="2"/>
  <c r="G97" i="2"/>
  <c r="G98" i="2"/>
  <c r="G99" i="2"/>
  <c r="G100" i="2"/>
  <c r="G101" i="2"/>
  <c r="G102" i="2"/>
  <c r="G103" i="2"/>
  <c r="G268" i="2" s="1"/>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92" i="2"/>
  <c r="G91" i="2"/>
  <c r="G89"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3" i="2"/>
  <c r="G2" i="2"/>
  <c r="G41" i="1"/>
  <c r="G32" i="1"/>
  <c r="G22" i="1"/>
  <c r="F32" i="1"/>
  <c r="F22" i="1"/>
  <c r="F25" i="1" s="1"/>
  <c r="F270" i="2"/>
  <c r="E268" i="2"/>
  <c r="F268" i="2"/>
  <c r="F89" i="2"/>
  <c r="E89" i="2"/>
  <c r="F41" i="1"/>
  <c r="G270" i="2" l="1"/>
  <c r="H32" i="1"/>
  <c r="H41" i="1" s="1"/>
  <c r="G25" i="1"/>
  <c r="G62" i="1" s="1"/>
  <c r="H22" i="1"/>
  <c r="H25" i="1" s="1"/>
  <c r="E270" i="2"/>
</calcChain>
</file>

<file path=xl/sharedStrings.xml><?xml version="1.0" encoding="utf-8"?>
<sst xmlns="http://schemas.openxmlformats.org/spreadsheetml/2006/main" count="589" uniqueCount="244">
  <si>
    <t>Account Number</t>
  </si>
  <si>
    <t>REVENUES</t>
  </si>
  <si>
    <t>Office of Management and Budget use only:</t>
  </si>
  <si>
    <t>Account Name</t>
  </si>
  <si>
    <t>TOTAL</t>
  </si>
  <si>
    <t>BOARD OF COUNTY COMMISSIONERS</t>
  </si>
  <si>
    <t>HERNANDO COUNTY, FLORIDA</t>
  </si>
  <si>
    <t>Present</t>
  </si>
  <si>
    <t>Budget</t>
  </si>
  <si>
    <t>Increase/</t>
  </si>
  <si>
    <t>Decrease</t>
  </si>
  <si>
    <t>Amended</t>
  </si>
  <si>
    <t xml:space="preserve">NOW, THEREFORE, BE IT RESOLVED BY THE BOARD OF COUNTY COMMISSIONERS OF HERNANDO COUNTY, </t>
  </si>
  <si>
    <t>FLORIDA, AS FOLLOWS:</t>
  </si>
  <si>
    <t>adopted; and,</t>
  </si>
  <si>
    <t>for these unanticipated increased revenues; and,</t>
  </si>
  <si>
    <t>estimated receipts, including balances brought forward, shall equal the total of the appropriations and reserves.</t>
  </si>
  <si>
    <t>**</t>
  </si>
  <si>
    <t>By: ________________________________________</t>
  </si>
  <si>
    <t>Attest: ___________________________________</t>
  </si>
  <si>
    <t>DOUGLAS A. CHORVAT, JR.</t>
  </si>
  <si>
    <t>Clerk of Circuit Court &amp; Comptroller</t>
  </si>
  <si>
    <t>EXPENSES</t>
  </si>
  <si>
    <t>dbl ck</t>
  </si>
  <si>
    <t>A RESOLUTION OF THE BOARD OF COUNTY COMMISSIONERS OF HERNANDO COUNTY AMENDING THE BUDGET TO REFLECT INCREASED FUNDS OR REVENUES NOT ANTICIPATED IN THE 2025 BUDGET, PURSUANT TO §129.06 OFTHE FLORIDA STATUTES, APPROPRIATING AND EXPENDING INCREASED FUNDS AS PROVIDED BY THE AMENDED BUDGET; AND ADDING INCREASED AND UNANTICIPATED REVENUES TO THE PROPER FUND OF THE BUDGET.</t>
  </si>
  <si>
    <t>WHEREAS, Hernando County is in receipt of funds not anticipated when the budget for the 2025 Fiscal Year was</t>
  </si>
  <si>
    <t>WHEREAS, pursuant to §129.06 of the Florida Statutes, the budget for Fiscal Year 2025 must be amended to account</t>
  </si>
  <si>
    <t>WHEREAS, the total 2025 Fiscal Year Adopted Budget will be adjusted in the amount set forth below and the total</t>
  </si>
  <si>
    <t>BRIAN HAWKINS</t>
  </si>
  <si>
    <t>Revised: 11/19/24</t>
  </si>
  <si>
    <t>Fund Number: Various</t>
  </si>
  <si>
    <t>Department No.: Various</t>
  </si>
  <si>
    <t>Approved by: AB</t>
  </si>
  <si>
    <t>BR2025-012</t>
  </si>
  <si>
    <t>Total Expenditures (See attachment for Details by Account)</t>
  </si>
  <si>
    <t>Total Revenues (See attachment for Details by Account)</t>
  </si>
  <si>
    <t>Date: 12/4/2024</t>
  </si>
  <si>
    <t>BOARD OF CO COM</t>
  </si>
  <si>
    <t>ENCUMBRANCES</t>
  </si>
  <si>
    <t>GENERAL FUND</t>
  </si>
  <si>
    <t>OFFICE OF MGMT</t>
  </si>
  <si>
    <t>SENSITIVE LANDS</t>
  </si>
  <si>
    <t>HUMAN RESOURCES</t>
  </si>
  <si>
    <t>ENGINEERING</t>
  </si>
  <si>
    <t>ANIMAL SERVICES</t>
  </si>
  <si>
    <t>AQUATIC SERVICE</t>
  </si>
  <si>
    <t>CODE ENFORCEMEN</t>
  </si>
  <si>
    <t>OPIOID SETTLEME</t>
  </si>
  <si>
    <t>FACILITIES MAIN</t>
  </si>
  <si>
    <t>CHINSEGUT HILL</t>
  </si>
  <si>
    <t>PLANNING</t>
  </si>
  <si>
    <t>BUSINESS DEVELO</t>
  </si>
  <si>
    <t>JAIL MEDICAL/OT</t>
  </si>
  <si>
    <t>HCSO REVENUE FU</t>
  </si>
  <si>
    <t>HC FIRE RESCUE</t>
  </si>
  <si>
    <t>IMPACT FEE - FI</t>
  </si>
  <si>
    <t>COURT IMPROVEME</t>
  </si>
  <si>
    <t>ADDL COURT COST</t>
  </si>
  <si>
    <t>COURT-RELATED T</t>
  </si>
  <si>
    <t>IMPACT FEE-AMBU</t>
  </si>
  <si>
    <t>TOURIST DEVELOP</t>
  </si>
  <si>
    <t>DESTINATION DEV</t>
  </si>
  <si>
    <t>KASS CIR NEIGHB</t>
  </si>
  <si>
    <t>TRANSPORTATION</t>
  </si>
  <si>
    <t>CONSTITUTIONAL</t>
  </si>
  <si>
    <t>COUNTY FUEL TAX</t>
  </si>
  <si>
    <t>LOGT 1-6 FUEL-G</t>
  </si>
  <si>
    <t>ADDL LOGT 1-5 G</t>
  </si>
  <si>
    <t>IMPACT FEE-ROAD</t>
  </si>
  <si>
    <t>HHS-QLTY IMPR &amp;</t>
  </si>
  <si>
    <t>PARKS &amp; RECREAT</t>
  </si>
  <si>
    <t>IMPACT FEE-PARK</t>
  </si>
  <si>
    <t>FL BOATING IMPR</t>
  </si>
  <si>
    <t>LIBRARY ESTATE</t>
  </si>
  <si>
    <t>HERNANDO COUNTY</t>
  </si>
  <si>
    <t>HCUD RENEWAL AN</t>
  </si>
  <si>
    <t>HCUD CONNECTION</t>
  </si>
  <si>
    <t>HCUD - CAPITAL</t>
  </si>
  <si>
    <t>AIRPORT/INDUSTR</t>
  </si>
  <si>
    <t>SOLID WASTE AND</t>
  </si>
  <si>
    <t>CLOSURE &amp; LTC E</t>
  </si>
  <si>
    <t>SOLID WASTE/REC</t>
  </si>
  <si>
    <t>WASTE MGMT BOND</t>
  </si>
  <si>
    <t>HERN CO DEVELOP</t>
  </si>
  <si>
    <t>CENTRAL FUELING</t>
  </si>
  <si>
    <t>VEHICLE MAINTEN</t>
  </si>
  <si>
    <t>FLEET REPLACEME</t>
  </si>
  <si>
    <t>BCC-CTY GOVT&amp;ED</t>
  </si>
  <si>
    <t>ST GRT-DEO CSFA</t>
  </si>
  <si>
    <t>HCUD-SEPTIC INC</t>
  </si>
  <si>
    <t>ST GRT-FDEP CSF</t>
  </si>
  <si>
    <t>HCUD-SEPTIC TO</t>
  </si>
  <si>
    <t>FED GRT-CFDA 21</t>
  </si>
  <si>
    <t>HCUD-NORTHCLIFF</t>
  </si>
  <si>
    <t>HCUD-ELGIN FM W</t>
  </si>
  <si>
    <t>SLFRF-TEL/CORP</t>
  </si>
  <si>
    <t>SLFRF-US 41 FOR</t>
  </si>
  <si>
    <t>SLFRF-SR 50 &amp; G</t>
  </si>
  <si>
    <t>EM-VULNERABILIT</t>
  </si>
  <si>
    <t>STATE GRT-FDEP</t>
  </si>
  <si>
    <t>PA POT #3-ARTIF</t>
  </si>
  <si>
    <t>FED GRT-GULF CO</t>
  </si>
  <si>
    <t>RA-LINDA PEDERS</t>
  </si>
  <si>
    <t>FED GRT-21.015</t>
  </si>
  <si>
    <t>MASS TRANSIT-FT</t>
  </si>
  <si>
    <t>FED GRT- FTA 53</t>
  </si>
  <si>
    <t>MPO-FHWA PL FUN</t>
  </si>
  <si>
    <t>FED GRT-FHWA PL</t>
  </si>
  <si>
    <t>AP-R/W 9/27 EXT</t>
  </si>
  <si>
    <t>ST GRT-FDOT #G1</t>
  </si>
  <si>
    <t>AP=WESTSIDE INF</t>
  </si>
  <si>
    <t>ST GRT-FDOT 55.</t>
  </si>
  <si>
    <t>AP-RNWY/TXWY DE</t>
  </si>
  <si>
    <t>FED GRT-FAA 312</t>
  </si>
  <si>
    <t>AP-RECON RUNWAY</t>
  </si>
  <si>
    <t>AP-INFIELD MAST</t>
  </si>
  <si>
    <t>AP-EASTSIDE ROA</t>
  </si>
  <si>
    <t>AP-RUNWAY CONVE</t>
  </si>
  <si>
    <t>AP-RNWY 3/21 RE</t>
  </si>
  <si>
    <t>DPW-RIDGE MANOR</t>
  </si>
  <si>
    <t>ST GRT- SCOP 55</t>
  </si>
  <si>
    <t>DPW-SAFE STS &amp;</t>
  </si>
  <si>
    <t>FED GRT-AL20.93</t>
  </si>
  <si>
    <t>SHIP GRANT - HO</t>
  </si>
  <si>
    <t>STATE HOUSING I</t>
  </si>
  <si>
    <t>HHS - CDBG ENTI</t>
  </si>
  <si>
    <t>FED GRT-CDBG EN</t>
  </si>
  <si>
    <t>HHS-FY15 CDBG H</t>
  </si>
  <si>
    <t>FED GRANT-HUD F</t>
  </si>
  <si>
    <t>HHS/DCA CDBG NS</t>
  </si>
  <si>
    <t>FED GRANT-CDBG</t>
  </si>
  <si>
    <t>DPW-LKE TOWNSEN</t>
  </si>
  <si>
    <t>ST GRT-  FWC FB</t>
  </si>
  <si>
    <t>COURTS-SAMHSA D</t>
  </si>
  <si>
    <t>FED GRT- SAMSHA</t>
  </si>
  <si>
    <t>GEN FUND-DISAST</t>
  </si>
  <si>
    <t>FIRE RESCUE FUN</t>
  </si>
  <si>
    <t>SOLID WSTE-DISA</t>
  </si>
  <si>
    <t>BLDGS-CONSTN AN</t>
  </si>
  <si>
    <t>EQUIP &gt;$5K RADI</t>
  </si>
  <si>
    <t>PROFESSIONAL SE</t>
  </si>
  <si>
    <t>COUNTY ADMINIST</t>
  </si>
  <si>
    <t>RENTAL/LEASE-EQ</t>
  </si>
  <si>
    <t>OFFICE-PUBLIC I</t>
  </si>
  <si>
    <t>REPAIR/MAINT-SO</t>
  </si>
  <si>
    <t>CONTRACTED SERV</t>
  </si>
  <si>
    <t>PROF SRV-CONSUL</t>
  </si>
  <si>
    <t>UNCAP EQUIP-TEC</t>
  </si>
  <si>
    <t>PROF SRV-ENGINE</t>
  </si>
  <si>
    <t>OPER SUPP-CMPTR</t>
  </si>
  <si>
    <t>OPER SUPP-MEDIC</t>
  </si>
  <si>
    <t>IMPROV (GRTR TH</t>
  </si>
  <si>
    <t>OPERATING SUPPL</t>
  </si>
  <si>
    <t>REPAIR/MAINT-BL</t>
  </si>
  <si>
    <t>REPAIR/MAINT-VE</t>
  </si>
  <si>
    <t>PRINTING &amp; BIND</t>
  </si>
  <si>
    <t>AID TO PRVT ORG</t>
  </si>
  <si>
    <t>UNCAPITALIZED E</t>
  </si>
  <si>
    <t>UTILITY SRV-TRA</t>
  </si>
  <si>
    <t>SAFETY GEAR AND</t>
  </si>
  <si>
    <t>BLDGS-HCFRD</t>
  </si>
  <si>
    <t>IMPACT FEE-FIRE</t>
  </si>
  <si>
    <t>IMPROV-HCFR STN</t>
  </si>
  <si>
    <t>BLDGS-JUDICIAL</t>
  </si>
  <si>
    <t>COURT INNOV-DRU</t>
  </si>
  <si>
    <t>COURTS TECHNOLO</t>
  </si>
  <si>
    <t>EQUIPMENT $5,00</t>
  </si>
  <si>
    <t>GUARDIAN AD LIT</t>
  </si>
  <si>
    <t>IMPROV-HCFRD</t>
  </si>
  <si>
    <t>PROMO-INTERNET</t>
  </si>
  <si>
    <t>PROMO-WEBSITE&amp;R</t>
  </si>
  <si>
    <t>PROM ACT-SPECIA</t>
  </si>
  <si>
    <t>PROMO-RADIO/TV</t>
  </si>
  <si>
    <t>DPW-ADMINISTRAT</t>
  </si>
  <si>
    <t>CAPITAL IMPROVE</t>
  </si>
  <si>
    <t>DEBT SRV/RESERV</t>
  </si>
  <si>
    <t>IMPROV-ROADS &amp;</t>
  </si>
  <si>
    <t>IMPROV-TRAFFIC</t>
  </si>
  <si>
    <t>IMPROV-SURFACE</t>
  </si>
  <si>
    <t>IMPROV-SIDEWALK</t>
  </si>
  <si>
    <t>IMPROV-SIGNALS</t>
  </si>
  <si>
    <t>TRAFFIC-LOGT 1-</t>
  </si>
  <si>
    <t>MATERIALS-SIGNA</t>
  </si>
  <si>
    <t>IMPROV-RESIDENT</t>
  </si>
  <si>
    <t>IMPROV-PAVEMENT</t>
  </si>
  <si>
    <t>RECYCLING OPERA</t>
  </si>
  <si>
    <t>CONVENIENCE CEN</t>
  </si>
  <si>
    <t>CROOM ESC LONG</t>
  </si>
  <si>
    <t>BLDGS-CONSTRUCT</t>
  </si>
  <si>
    <t>BOND PROCEEDS S</t>
  </si>
  <si>
    <t>CIP-NW CELL #4</t>
  </si>
  <si>
    <t>BUILDING DIVISI</t>
  </si>
  <si>
    <t>OPER SUPP-PARTS</t>
  </si>
  <si>
    <t>CONTR SRV-O/S R</t>
  </si>
  <si>
    <t>REPAIR/MAINT-EQ</t>
  </si>
  <si>
    <t>EQUIP-VEHICLE,T</t>
  </si>
  <si>
    <t>STORMWATER MGMT</t>
  </si>
  <si>
    <t>IMPROV-STORMWAT</t>
  </si>
  <si>
    <t>IMPROV-SEWER LI</t>
  </si>
  <si>
    <t>CIP-AP INFRASTR</t>
  </si>
  <si>
    <t>CIP-AP DSGN/CNS</t>
  </si>
  <si>
    <t>CIP-DSN-REHAB 3</t>
  </si>
  <si>
    <t>CONTR SRV-OWNR</t>
  </si>
  <si>
    <t>CONTR SRV-GRANT</t>
  </si>
  <si>
    <t>IMPROV-FL BOAT</t>
  </si>
  <si>
    <t>IMPROV-D4-BARCL</t>
  </si>
  <si>
    <t>SOCIAL SERVICES</t>
  </si>
  <si>
    <t>BLDGS-PARKS &amp; R</t>
  </si>
  <si>
    <t>OPER SUPP-NAVIG</t>
  </si>
  <si>
    <t>HCUD ENGINEERIN</t>
  </si>
  <si>
    <t>HCUD BILLING</t>
  </si>
  <si>
    <t>CAPITALIZED SOF</t>
  </si>
  <si>
    <t>HCUD CUSTOMER S</t>
  </si>
  <si>
    <t>HCUD WATER OPER</t>
  </si>
  <si>
    <t>CONTR SRV-SAMPL</t>
  </si>
  <si>
    <t>HCUD WASTEWATER</t>
  </si>
  <si>
    <t>RENEWAL AND REP</t>
  </si>
  <si>
    <t>IMPROV-WWTP/LIF</t>
  </si>
  <si>
    <t>CIP-KILLIAN WP</t>
  </si>
  <si>
    <t>REPAIR/MAINT-WA</t>
  </si>
  <si>
    <t>REPAIR/MAINT-SE</t>
  </si>
  <si>
    <t>UNCAP IMPROV ME</t>
  </si>
  <si>
    <t>REPAIR/MAINT WA</t>
  </si>
  <si>
    <t>CONNECTION FEES</t>
  </si>
  <si>
    <t>IMPROV-WTR PLNT</t>
  </si>
  <si>
    <t>CIP-ARPT SUBRG</t>
  </si>
  <si>
    <t>IMPROV-WATER LI</t>
  </si>
  <si>
    <t>CIP-LOCKHART WE</t>
  </si>
  <si>
    <t>AIRPORT OPERATI</t>
  </si>
  <si>
    <t>CLASS I OPERATI</t>
  </si>
  <si>
    <t>Department</t>
  </si>
  <si>
    <t>Department Name</t>
  </si>
  <si>
    <t>Account</t>
  </si>
  <si>
    <t>Account Desc.</t>
  </si>
  <si>
    <t>Current Budget</t>
  </si>
  <si>
    <t>Amended Budget</t>
  </si>
  <si>
    <t>Adjustment Amount</t>
  </si>
  <si>
    <t>Revenue TOTAL</t>
  </si>
  <si>
    <t>Expense Total</t>
  </si>
  <si>
    <t>Combined Total</t>
  </si>
  <si>
    <t>ADOPTED this ______ day of ___________, 2025.</t>
  </si>
  <si>
    <r>
      <t xml:space="preserve">Reference:  Legistar #  / Mtg Date.   </t>
    </r>
    <r>
      <rPr>
        <b/>
        <u/>
        <sz val="10"/>
        <rFont val="Arial"/>
        <family val="2"/>
      </rPr>
      <t>15102 / 1/14/2025</t>
    </r>
  </si>
  <si>
    <t>Chairman</t>
  </si>
  <si>
    <t>RESOLUTION NO.: 2025-_________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</si>
</sst>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00000"/>
    <numFmt numFmtId="166" formatCode="0000"/>
    <numFmt numFmtId="167" formatCode="&quot;$&quot;#,##0"/>
    <numFmt numFmtId="168" formatCode="_(&quot;$&quot;* #,##0_);_(&quot;$&quot;* \(#,##0\);_(&quot;$&quot;* &quot;-&quot;??_);_(@_)"/>
  </numFmts>
  <fonts count="18" x14ac:knownFonts="1">
    <font>
      <sz val="12"/>
      <name val="Arial"/>
    </font>
    <font>
      <sz val="12"/>
      <name val="Arial"/>
      <family val="2"/>
    </font>
    <font>
      <sz val="10"/>
      <name val="Arial"/>
      <family val="2"/>
    </font>
    <font>
      <sz val="12"/>
      <name val="Arial"/>
      <family val="2"/>
    </font>
    <font>
      <b/>
      <sz val="12"/>
      <name val="Arial"/>
      <family val="2"/>
    </font>
    <font>
      <b/>
      <u/>
      <sz val="12"/>
      <name val="Arial"/>
      <family val="2"/>
    </font>
    <font>
      <b/>
      <sz val="10"/>
      <name val="Arial"/>
      <family val="2"/>
    </font>
    <font>
      <sz val="6"/>
      <name val="Arial"/>
      <family val="2"/>
    </font>
    <font>
      <sz val="8"/>
      <name val="HELV"/>
    </font>
    <font>
      <b/>
      <sz val="10"/>
      <color rgb="FFFF0000"/>
      <name val="Arial"/>
      <family val="2"/>
    </font>
    <font>
      <u/>
      <sz val="10"/>
      <name val="Arial"/>
      <family val="2"/>
    </font>
    <font>
      <b/>
      <u/>
      <sz val="10"/>
      <name val="Arial"/>
      <family val="2"/>
    </font>
    <font>
      <sz val="12"/>
      <name val="Arial"/>
    </font>
    <font>
      <sz val="12"/>
      <name val="Times New Roman"/>
      <family val="1"/>
    </font>
    <font>
      <sz val="12"/>
      <color rgb="FF000000"/>
      <name val="Times New Roman"/>
      <family val="1"/>
    </font>
    <font>
      <b/>
      <sz val="12"/>
      <name val="Times New Roman"/>
      <family val="1"/>
    </font>
    <font>
      <b/>
      <sz val="16"/>
      <name val="Times New Roman"/>
      <family val="1"/>
    </font>
    <font>
      <b/>
      <sz val="12"/>
      <color rgb="FF000000"/>
      <name val="Times New Roman"/>
      <family val="1"/>
    </font>
  </fonts>
  <fills count="5">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0" tint="-0.14999847407452621"/>
        <bgColor indexed="64"/>
      </patternFill>
    </fill>
  </fills>
  <borders count="12">
    <border>
      <left/>
      <right/>
      <top/>
      <bottom/>
      <diagonal/>
    </border>
    <border>
      <left/>
      <right/>
      <top style="double">
        <color indexed="8"/>
      </top>
      <bottom/>
      <diagonal/>
    </border>
    <border>
      <left/>
      <right/>
      <top style="thin">
        <color indexed="64"/>
      </top>
      <bottom style="double">
        <color indexed="64"/>
      </bottom>
      <diagonal/>
    </border>
    <border>
      <left style="double">
        <color indexed="8"/>
      </left>
      <right/>
      <top style="double">
        <color indexed="8"/>
      </top>
      <bottom/>
      <diagonal/>
    </border>
    <border>
      <left/>
      <right style="double">
        <color indexed="8"/>
      </right>
      <top style="double">
        <color indexed="8"/>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4" fontId="12" fillId="0" borderId="0" applyFont="0" applyFill="0" applyBorder="0" applyAlignment="0" applyProtection="0"/>
  </cellStyleXfs>
  <cellXfs count="92">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centerContinuous"/>
    </xf>
    <xf numFmtId="0" fontId="3" fillId="0" borderId="0" xfId="0" applyFont="1" applyAlignment="1">
      <alignment horizontal="centerContinuous"/>
    </xf>
    <xf numFmtId="0" fontId="2" fillId="0" borderId="0" xfId="0" applyFont="1" applyAlignment="1">
      <alignment horizontal="centerContinuous"/>
    </xf>
    <xf numFmtId="0" fontId="4" fillId="0" borderId="0" xfId="0" applyFont="1"/>
    <xf numFmtId="0" fontId="5" fillId="0" borderId="0" xfId="0" applyFont="1" applyAlignment="1">
      <alignment horizontal="centerContinuous"/>
    </xf>
    <xf numFmtId="0" fontId="4" fillId="0" borderId="0" xfId="0" applyFont="1" applyAlignment="1">
      <alignment horizontal="center"/>
    </xf>
    <xf numFmtId="0" fontId="5" fillId="0" borderId="0" xfId="0" applyFont="1" applyAlignment="1">
      <alignment horizontal="center"/>
    </xf>
    <xf numFmtId="0" fontId="6" fillId="0" borderId="0" xfId="0" applyFont="1"/>
    <xf numFmtId="0" fontId="4" fillId="0" borderId="0" xfId="0" applyFont="1" applyAlignment="1">
      <alignment horizontal="left"/>
    </xf>
    <xf numFmtId="4" fontId="2" fillId="0" borderId="0" xfId="0" applyNumberFormat="1" applyFont="1"/>
    <xf numFmtId="0" fontId="7" fillId="0" borderId="0" xfId="0" applyFont="1"/>
    <xf numFmtId="0" fontId="2" fillId="0" borderId="0" xfId="0" quotePrefix="1" applyFont="1"/>
    <xf numFmtId="164" fontId="2" fillId="0" borderId="0" xfId="0" applyNumberFormat="1" applyFont="1"/>
    <xf numFmtId="49" fontId="2" fillId="0" borderId="0" xfId="0" applyNumberFormat="1" applyFont="1" applyAlignment="1">
      <alignment horizontal="centerContinuous"/>
    </xf>
    <xf numFmtId="49" fontId="2" fillId="0" borderId="0" xfId="0" applyNumberFormat="1" applyFont="1"/>
    <xf numFmtId="49" fontId="3" fillId="0" borderId="0" xfId="0" applyNumberFormat="1" applyFont="1" applyAlignment="1">
      <alignment horizontal="centerContinuous"/>
    </xf>
    <xf numFmtId="49" fontId="4" fillId="0" borderId="0" xfId="0" applyNumberFormat="1" applyFont="1"/>
    <xf numFmtId="49" fontId="3" fillId="0" borderId="0" xfId="0" applyNumberFormat="1" applyFont="1"/>
    <xf numFmtId="49" fontId="1" fillId="0" borderId="0" xfId="0" applyNumberFormat="1" applyFont="1"/>
    <xf numFmtId="0" fontId="2" fillId="0" borderId="0" xfId="0" applyFont="1" applyAlignment="1">
      <alignment horizontal="left"/>
    </xf>
    <xf numFmtId="0" fontId="2" fillId="2" borderId="0" xfId="0" applyFont="1" applyFill="1"/>
    <xf numFmtId="0" fontId="8" fillId="0" borderId="0" xfId="0" applyFont="1"/>
    <xf numFmtId="0" fontId="2" fillId="0" borderId="3" xfId="0" applyFont="1" applyBorder="1"/>
    <xf numFmtId="0" fontId="2" fillId="0" borderId="1" xfId="0" applyFont="1" applyBorder="1"/>
    <xf numFmtId="49" fontId="2" fillId="0" borderId="1" xfId="0" applyNumberFormat="1"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5" fillId="0" borderId="0" xfId="0" applyFont="1" applyAlignment="1">
      <alignment horizontal="left"/>
    </xf>
    <xf numFmtId="0" fontId="9" fillId="0" borderId="0" xfId="0" applyFont="1"/>
    <xf numFmtId="0" fontId="2" fillId="0" borderId="0" xfId="0" quotePrefix="1" applyFont="1" applyAlignment="1">
      <alignment horizontal="center"/>
    </xf>
    <xf numFmtId="0" fontId="2" fillId="0" borderId="0" xfId="0" quotePrefix="1" applyFont="1" applyAlignment="1">
      <alignment horizontal="right"/>
    </xf>
    <xf numFmtId="0" fontId="2" fillId="0" borderId="0" xfId="0" applyFont="1" applyAlignment="1">
      <alignment horizontal="right"/>
    </xf>
    <xf numFmtId="0" fontId="5" fillId="0" borderId="0" xfId="0" applyFont="1" applyAlignment="1">
      <alignment horizontal="right"/>
    </xf>
    <xf numFmtId="0" fontId="6" fillId="0" borderId="0" xfId="0" applyFont="1" applyAlignment="1">
      <alignment horizontal="right"/>
    </xf>
    <xf numFmtId="0" fontId="10" fillId="0" borderId="0" xfId="0" applyFont="1"/>
    <xf numFmtId="0" fontId="1" fillId="0" borderId="8" xfId="0" applyFont="1" applyBorder="1"/>
    <xf numFmtId="164" fontId="1" fillId="0" borderId="0" xfId="0" applyNumberFormat="1" applyFont="1"/>
    <xf numFmtId="165" fontId="14" fillId="0" borderId="0" xfId="0" applyNumberFormat="1" applyFont="1" applyAlignment="1">
      <alignment horizontal="left" vertical="top" shrinkToFit="1"/>
    </xf>
    <xf numFmtId="1" fontId="14" fillId="0" borderId="0" xfId="0" applyNumberFormat="1" applyFont="1" applyAlignment="1">
      <alignment horizontal="center" vertical="top" shrinkToFit="1"/>
    </xf>
    <xf numFmtId="0" fontId="13" fillId="0" borderId="0" xfId="0" applyFont="1" applyAlignment="1">
      <alignment horizontal="left" vertical="top" wrapText="1"/>
    </xf>
    <xf numFmtId="0" fontId="13" fillId="0" borderId="0" xfId="0" applyFont="1" applyAlignment="1">
      <alignment horizontal="left" wrapText="1"/>
    </xf>
    <xf numFmtId="0" fontId="13" fillId="0" borderId="0" xfId="0" applyFont="1"/>
    <xf numFmtId="0" fontId="15" fillId="0" borderId="0" xfId="0" applyFont="1" applyAlignment="1">
      <alignment horizontal="left"/>
    </xf>
    <xf numFmtId="0" fontId="13" fillId="0" borderId="0" xfId="0" applyFont="1" applyAlignment="1">
      <alignment vertical="top" wrapText="1"/>
    </xf>
    <xf numFmtId="166" fontId="14" fillId="4" borderId="0" xfId="0" applyNumberFormat="1" applyFont="1" applyFill="1" applyAlignment="1">
      <alignment horizontal="left" vertical="top" shrinkToFit="1"/>
    </xf>
    <xf numFmtId="0" fontId="13" fillId="4" borderId="0" xfId="0" applyFont="1" applyFill="1" applyAlignment="1">
      <alignment vertical="top" wrapText="1"/>
    </xf>
    <xf numFmtId="1" fontId="14" fillId="4" borderId="0" xfId="0" applyNumberFormat="1" applyFont="1" applyFill="1" applyAlignment="1">
      <alignment horizontal="center" vertical="top" shrinkToFit="1"/>
    </xf>
    <xf numFmtId="0" fontId="13" fillId="4" borderId="0" xfId="0" applyFont="1" applyFill="1" applyAlignment="1">
      <alignment horizontal="left" vertical="top" wrapText="1"/>
    </xf>
    <xf numFmtId="0" fontId="15" fillId="0" borderId="0" xfId="0" applyFont="1" applyAlignment="1">
      <alignment horizontal="center" vertical="top" wrapText="1"/>
    </xf>
    <xf numFmtId="0" fontId="15" fillId="0" borderId="0" xfId="0" applyFont="1" applyAlignment="1">
      <alignment horizontal="left" vertical="top" wrapText="1"/>
    </xf>
    <xf numFmtId="0" fontId="15" fillId="0" borderId="0" xfId="0" applyFont="1" applyAlignment="1">
      <alignment horizontal="left" wrapText="1"/>
    </xf>
    <xf numFmtId="165" fontId="14" fillId="0" borderId="10" xfId="0" applyNumberFormat="1" applyFont="1" applyBorder="1" applyAlignment="1">
      <alignment horizontal="left" vertical="top" shrinkToFit="1"/>
    </xf>
    <xf numFmtId="0" fontId="13" fillId="0" borderId="10" xfId="0" applyFont="1" applyBorder="1" applyAlignment="1">
      <alignment vertical="top" wrapText="1"/>
    </xf>
    <xf numFmtId="1" fontId="14" fillId="0" borderId="10" xfId="0" applyNumberFormat="1" applyFont="1" applyBorder="1" applyAlignment="1">
      <alignment horizontal="center" vertical="top" shrinkToFit="1"/>
    </xf>
    <xf numFmtId="0" fontId="13" fillId="0" borderId="10" xfId="0" applyFont="1" applyBorder="1" applyAlignment="1">
      <alignment horizontal="left" vertical="top" wrapText="1"/>
    </xf>
    <xf numFmtId="165" fontId="14" fillId="0" borderId="0" xfId="0" applyNumberFormat="1" applyFont="1" applyBorder="1" applyAlignment="1">
      <alignment horizontal="left" vertical="top" shrinkToFit="1"/>
    </xf>
    <xf numFmtId="0" fontId="13" fillId="0" borderId="0" xfId="0" applyFont="1" applyBorder="1" applyAlignment="1">
      <alignment vertical="top" wrapText="1"/>
    </xf>
    <xf numFmtId="1" fontId="14" fillId="0" borderId="0" xfId="0" applyNumberFormat="1" applyFont="1" applyBorder="1" applyAlignment="1">
      <alignment horizontal="center" vertical="top" shrinkToFit="1"/>
    </xf>
    <xf numFmtId="0" fontId="13" fillId="0" borderId="0" xfId="0" applyFont="1" applyBorder="1" applyAlignment="1">
      <alignment horizontal="left" vertical="top" wrapText="1"/>
    </xf>
    <xf numFmtId="0" fontId="13" fillId="4" borderId="0" xfId="0" applyFont="1" applyFill="1" applyBorder="1" applyAlignment="1">
      <alignment vertical="top" wrapText="1"/>
    </xf>
    <xf numFmtId="1" fontId="14" fillId="4" borderId="0" xfId="0" applyNumberFormat="1" applyFont="1" applyFill="1" applyBorder="1" applyAlignment="1">
      <alignment horizontal="center" vertical="top" shrinkToFit="1"/>
    </xf>
    <xf numFmtId="0" fontId="13" fillId="4" borderId="0" xfId="0" applyFont="1" applyFill="1" applyBorder="1" applyAlignment="1">
      <alignment horizontal="left" vertical="top" wrapText="1"/>
    </xf>
    <xf numFmtId="0" fontId="15" fillId="0" borderId="0" xfId="0" applyFont="1"/>
    <xf numFmtId="0" fontId="16" fillId="3" borderId="9" xfId="0" applyFont="1" applyFill="1" applyBorder="1" applyAlignment="1">
      <alignment horizontal="center" wrapText="1"/>
    </xf>
    <xf numFmtId="165" fontId="14" fillId="4" borderId="0" xfId="0" applyNumberFormat="1" applyFont="1" applyFill="1" applyAlignment="1">
      <alignment horizontal="left" vertical="top" shrinkToFit="1"/>
    </xf>
    <xf numFmtId="165" fontId="14" fillId="4" borderId="0" xfId="0" applyNumberFormat="1" applyFont="1" applyFill="1" applyBorder="1" applyAlignment="1">
      <alignment horizontal="left" vertical="top" shrinkToFit="1"/>
    </xf>
    <xf numFmtId="3" fontId="2" fillId="0" borderId="0" xfId="0" applyNumberFormat="1" applyFont="1"/>
    <xf numFmtId="3" fontId="2" fillId="0" borderId="2" xfId="0" applyNumberFormat="1" applyFont="1" applyBorder="1"/>
    <xf numFmtId="167" fontId="2" fillId="0" borderId="2" xfId="0" applyNumberFormat="1" applyFont="1" applyBorder="1"/>
    <xf numFmtId="168" fontId="14" fillId="0" borderId="0" xfId="1" applyNumberFormat="1" applyFont="1" applyAlignment="1">
      <alignment horizontal="right" vertical="top" indent="1" shrinkToFit="1"/>
    </xf>
    <xf numFmtId="168" fontId="14" fillId="0" borderId="0" xfId="1" applyNumberFormat="1" applyFont="1" applyAlignment="1">
      <alignment horizontal="right" vertical="top" shrinkToFit="1"/>
    </xf>
    <xf numFmtId="168" fontId="14" fillId="4" borderId="0" xfId="1" applyNumberFormat="1" applyFont="1" applyFill="1" applyAlignment="1">
      <alignment horizontal="right" vertical="top" indent="1" shrinkToFit="1"/>
    </xf>
    <xf numFmtId="168" fontId="14" fillId="0" borderId="10" xfId="1" applyNumberFormat="1" applyFont="1" applyBorder="1" applyAlignment="1">
      <alignment horizontal="right" vertical="top" indent="1" shrinkToFit="1"/>
    </xf>
    <xf numFmtId="168" fontId="14" fillId="0" borderId="10" xfId="1" applyNumberFormat="1" applyFont="1" applyBorder="1" applyAlignment="1">
      <alignment horizontal="right" vertical="top" shrinkToFit="1"/>
    </xf>
    <xf numFmtId="168" fontId="17" fillId="0" borderId="0" xfId="1" applyNumberFormat="1" applyFont="1" applyAlignment="1">
      <alignment horizontal="right" vertical="top" indent="1" shrinkToFit="1"/>
    </xf>
    <xf numFmtId="168" fontId="14" fillId="0" borderId="0" xfId="1" applyNumberFormat="1" applyFont="1" applyBorder="1" applyAlignment="1">
      <alignment horizontal="right" vertical="top" indent="1" shrinkToFit="1"/>
    </xf>
    <xf numFmtId="168" fontId="14" fillId="0" borderId="0" xfId="1" applyNumberFormat="1" applyFont="1" applyBorder="1" applyAlignment="1">
      <alignment horizontal="right" vertical="top" shrinkToFit="1"/>
    </xf>
    <xf numFmtId="168" fontId="14" fillId="4" borderId="0" xfId="1" applyNumberFormat="1" applyFont="1" applyFill="1" applyBorder="1" applyAlignment="1">
      <alignment horizontal="right" vertical="top" indent="1" shrinkToFit="1"/>
    </xf>
    <xf numFmtId="168" fontId="14" fillId="4" borderId="0" xfId="1" applyNumberFormat="1" applyFont="1" applyFill="1" applyBorder="1" applyAlignment="1">
      <alignment horizontal="right" vertical="top" shrinkToFit="1"/>
    </xf>
    <xf numFmtId="168" fontId="15" fillId="0" borderId="0" xfId="0" applyNumberFormat="1" applyFont="1" applyAlignment="1">
      <alignment horizontal="left" wrapText="1"/>
    </xf>
    <xf numFmtId="168" fontId="13" fillId="0" borderId="0" xfId="0" applyNumberFormat="1" applyFont="1"/>
    <xf numFmtId="168" fontId="15" fillId="0" borderId="0" xfId="0" applyNumberFormat="1" applyFont="1"/>
    <xf numFmtId="168" fontId="14" fillId="0" borderId="11" xfId="1" applyNumberFormat="1" applyFont="1" applyBorder="1" applyAlignment="1">
      <alignment horizontal="right" vertical="top" shrinkToFit="1"/>
    </xf>
    <xf numFmtId="0" fontId="4" fillId="0" borderId="0" xfId="0" applyFont="1" applyAlignment="1">
      <alignment horizontal="left" vertical="top" wrapText="1"/>
    </xf>
    <xf numFmtId="0" fontId="5" fillId="0" borderId="0" xfId="0" applyFont="1" applyAlignment="1">
      <alignment horizontal="center"/>
    </xf>
    <xf numFmtId="0" fontId="4"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3"/>
  <sheetViews>
    <sheetView tabSelected="1" showOutlineSymbols="0" topLeftCell="A22" zoomScale="130" zoomScaleNormal="130" workbookViewId="0">
      <selection activeCell="G42" sqref="G42"/>
    </sheetView>
  </sheetViews>
  <sheetFormatPr defaultColWidth="9.6640625" defaultRowHeight="15" x14ac:dyDescent="0.2"/>
  <cols>
    <col min="1" max="1" width="1.6640625" style="1" customWidth="1"/>
    <col min="2" max="2" width="4.6640625" style="1" customWidth="1"/>
    <col min="3" max="3" width="10.109375" style="1" customWidth="1"/>
    <col min="4" max="4" width="4.6640625" style="1" customWidth="1"/>
    <col min="5" max="5" width="23.44140625" style="22" customWidth="1"/>
    <col min="6" max="7" width="17.77734375" style="1" customWidth="1"/>
    <col min="8" max="8" width="23.33203125" style="1" customWidth="1"/>
    <col min="9" max="9" width="1.6640625" style="1" customWidth="1"/>
    <col min="10" max="16384" width="9.6640625" style="1"/>
  </cols>
  <sheetData>
    <row r="1" spans="1:10" ht="15.75" x14ac:dyDescent="0.25">
      <c r="A1" s="2"/>
      <c r="B1" s="4" t="s">
        <v>243</v>
      </c>
      <c r="C1" s="5"/>
      <c r="D1" s="6"/>
      <c r="E1" s="17"/>
      <c r="F1" s="6"/>
      <c r="G1" s="6"/>
      <c r="H1" s="6"/>
      <c r="I1" s="2"/>
      <c r="J1" s="3"/>
    </row>
    <row r="2" spans="1:10" x14ac:dyDescent="0.2">
      <c r="A2" s="2"/>
      <c r="B2" s="2"/>
      <c r="C2" s="2"/>
      <c r="D2" s="2"/>
      <c r="E2" s="18"/>
      <c r="F2" s="2"/>
      <c r="G2" s="2"/>
      <c r="H2" s="2"/>
      <c r="I2" s="2"/>
      <c r="J2" s="3"/>
    </row>
    <row r="3" spans="1:10" ht="88.5" customHeight="1" x14ac:dyDescent="0.2">
      <c r="A3" s="2"/>
      <c r="B3" s="89" t="s">
        <v>24</v>
      </c>
      <c r="C3" s="89"/>
      <c r="D3" s="89"/>
      <c r="E3" s="89"/>
      <c r="F3" s="89"/>
      <c r="G3" s="89"/>
      <c r="H3" s="89"/>
      <c r="I3" s="2"/>
      <c r="J3" s="3"/>
    </row>
    <row r="4" spans="1:10" x14ac:dyDescent="0.2">
      <c r="A4" s="2"/>
      <c r="B4" s="3"/>
      <c r="C4" s="3"/>
      <c r="D4" s="2"/>
      <c r="E4" s="18"/>
      <c r="F4" s="2"/>
      <c r="G4" s="2"/>
      <c r="H4" s="2"/>
      <c r="I4" s="2"/>
      <c r="J4" s="3"/>
    </row>
    <row r="5" spans="1:10" ht="15.75" x14ac:dyDescent="0.25">
      <c r="A5" s="2"/>
      <c r="B5" s="7" t="s">
        <v>25</v>
      </c>
      <c r="C5" s="3"/>
      <c r="D5" s="2"/>
      <c r="E5" s="18"/>
      <c r="F5" s="2"/>
      <c r="G5" s="2"/>
      <c r="H5" s="2"/>
      <c r="I5" s="2"/>
      <c r="J5" s="3"/>
    </row>
    <row r="6" spans="1:10" ht="15.75" x14ac:dyDescent="0.25">
      <c r="A6" s="2"/>
      <c r="B6" s="12" t="s">
        <v>14</v>
      </c>
      <c r="C6" s="3"/>
      <c r="D6" s="2"/>
      <c r="E6" s="18"/>
      <c r="F6" s="2"/>
      <c r="G6" s="2"/>
      <c r="H6" s="2"/>
      <c r="I6" s="2"/>
      <c r="J6" s="3"/>
    </row>
    <row r="7" spans="1:10" x14ac:dyDescent="0.2">
      <c r="A7" s="2"/>
      <c r="B7" s="3"/>
      <c r="C7" s="3"/>
      <c r="D7" s="2"/>
      <c r="E7" s="18"/>
      <c r="F7" s="2"/>
      <c r="G7" s="2"/>
      <c r="H7" s="2"/>
      <c r="I7" s="2"/>
      <c r="J7" s="3"/>
    </row>
    <row r="8" spans="1:10" ht="15.75" x14ac:dyDescent="0.25">
      <c r="A8" s="2"/>
      <c r="B8" s="12" t="s">
        <v>26</v>
      </c>
      <c r="C8" s="5"/>
      <c r="D8" s="6"/>
      <c r="E8" s="17"/>
      <c r="F8" s="6"/>
      <c r="G8" s="6"/>
      <c r="H8" s="6"/>
      <c r="I8" s="2"/>
      <c r="J8" s="3"/>
    </row>
    <row r="9" spans="1:10" ht="15.75" x14ac:dyDescent="0.25">
      <c r="A9" s="2"/>
      <c r="B9" s="12" t="s">
        <v>15</v>
      </c>
      <c r="C9" s="3"/>
      <c r="D9" s="2"/>
      <c r="E9" s="18"/>
      <c r="F9" s="2"/>
      <c r="G9" s="2"/>
      <c r="H9" s="2"/>
      <c r="I9" s="2"/>
      <c r="J9" s="3"/>
    </row>
    <row r="10" spans="1:10" x14ac:dyDescent="0.2">
      <c r="A10" s="2"/>
      <c r="B10" s="3"/>
      <c r="C10" s="3"/>
      <c r="D10" s="2"/>
      <c r="E10" s="18"/>
      <c r="F10" s="2"/>
      <c r="G10" s="2"/>
      <c r="H10" s="2"/>
      <c r="I10" s="2"/>
      <c r="J10" s="3"/>
    </row>
    <row r="11" spans="1:10" ht="15.75" x14ac:dyDescent="0.25">
      <c r="A11" s="2"/>
      <c r="B11" s="7" t="s">
        <v>27</v>
      </c>
      <c r="C11" s="3"/>
      <c r="D11" s="2"/>
      <c r="E11" s="18"/>
      <c r="F11" s="2"/>
      <c r="G11" s="2"/>
      <c r="H11" s="2"/>
      <c r="I11" s="2"/>
      <c r="J11" s="3"/>
    </row>
    <row r="12" spans="1:10" ht="15.75" x14ac:dyDescent="0.25">
      <c r="A12" s="2"/>
      <c r="B12" s="7" t="s">
        <v>16</v>
      </c>
      <c r="C12" s="3"/>
      <c r="D12" s="2"/>
      <c r="E12" s="18"/>
      <c r="F12" s="2"/>
      <c r="G12" s="2"/>
      <c r="H12" s="2"/>
      <c r="I12" s="2"/>
      <c r="J12" s="3"/>
    </row>
    <row r="13" spans="1:10" x14ac:dyDescent="0.2">
      <c r="A13" s="2"/>
      <c r="B13" s="3"/>
      <c r="C13" s="3"/>
      <c r="D13" s="2"/>
      <c r="E13" s="18"/>
      <c r="F13" s="2"/>
      <c r="G13" s="2"/>
      <c r="H13" s="2"/>
      <c r="I13" s="2"/>
      <c r="J13" s="3"/>
    </row>
    <row r="14" spans="1:10" ht="15.75" x14ac:dyDescent="0.25">
      <c r="A14" s="2"/>
      <c r="B14" s="7" t="s">
        <v>12</v>
      </c>
      <c r="C14" s="3"/>
      <c r="D14" s="2"/>
      <c r="E14" s="18"/>
      <c r="F14" s="2"/>
      <c r="G14" s="2"/>
      <c r="H14" s="2"/>
      <c r="I14" s="2"/>
      <c r="J14" s="3"/>
    </row>
    <row r="15" spans="1:10" ht="15.75" x14ac:dyDescent="0.25">
      <c r="A15" s="2"/>
      <c r="B15" s="7" t="s">
        <v>13</v>
      </c>
      <c r="C15" s="3"/>
      <c r="D15" s="2"/>
      <c r="E15" s="18"/>
      <c r="F15" s="2"/>
      <c r="G15" s="2"/>
      <c r="H15" s="2"/>
      <c r="I15" s="2"/>
      <c r="J15" s="3"/>
    </row>
    <row r="16" spans="1:10" x14ac:dyDescent="0.2">
      <c r="A16" s="2"/>
      <c r="B16" s="2"/>
      <c r="C16" s="2"/>
      <c r="D16" s="2"/>
      <c r="E16" s="18"/>
      <c r="F16" s="2"/>
      <c r="G16" s="2"/>
      <c r="H16" s="2"/>
      <c r="I16" s="2"/>
      <c r="J16" s="3"/>
    </row>
    <row r="17" spans="1:10" ht="15.75" x14ac:dyDescent="0.25">
      <c r="A17" s="2"/>
      <c r="B17" s="3"/>
      <c r="C17" s="8" t="s">
        <v>1</v>
      </c>
      <c r="D17" s="5"/>
      <c r="E17" s="19"/>
      <c r="F17" s="5"/>
      <c r="G17" s="5"/>
      <c r="H17" s="5"/>
      <c r="I17" s="2"/>
      <c r="J17" s="3"/>
    </row>
    <row r="18" spans="1:10" ht="15.75" x14ac:dyDescent="0.25">
      <c r="A18" s="2"/>
      <c r="B18" s="3"/>
      <c r="C18" s="8"/>
      <c r="D18" s="5"/>
      <c r="E18" s="19"/>
      <c r="F18" s="5"/>
      <c r="G18" s="5"/>
      <c r="H18" s="5"/>
      <c r="I18" s="2"/>
      <c r="J18" s="3"/>
    </row>
    <row r="19" spans="1:10" ht="15.75" x14ac:dyDescent="0.25">
      <c r="A19" s="2"/>
      <c r="B19" s="3"/>
      <c r="C19" s="90"/>
      <c r="D19" s="90"/>
      <c r="E19" s="20"/>
      <c r="F19" s="9" t="s">
        <v>7</v>
      </c>
      <c r="G19" s="9" t="s">
        <v>9</v>
      </c>
      <c r="H19" s="9" t="s">
        <v>11</v>
      </c>
      <c r="I19" s="2"/>
      <c r="J19" s="3"/>
    </row>
    <row r="20" spans="1:10" ht="15.75" x14ac:dyDescent="0.25">
      <c r="A20" s="2"/>
      <c r="B20" s="10"/>
      <c r="C20" s="38" t="s">
        <v>0</v>
      </c>
      <c r="E20" s="10" t="s">
        <v>3</v>
      </c>
      <c r="F20" s="10" t="s">
        <v>8</v>
      </c>
      <c r="G20" s="10" t="s">
        <v>10</v>
      </c>
      <c r="H20" s="10" t="s">
        <v>8</v>
      </c>
      <c r="I20" s="2"/>
      <c r="J20" s="3"/>
    </row>
    <row r="21" spans="1:10" x14ac:dyDescent="0.2">
      <c r="A21" s="2"/>
      <c r="B21" s="35"/>
      <c r="C21" s="36"/>
      <c r="E21" s="23"/>
      <c r="F21" s="13"/>
      <c r="G21" s="13"/>
      <c r="H21" s="16"/>
      <c r="I21" s="2"/>
      <c r="J21" s="3"/>
    </row>
    <row r="22" spans="1:10" x14ac:dyDescent="0.2">
      <c r="A22" s="2"/>
      <c r="B22" s="35"/>
      <c r="C22" s="23" t="s">
        <v>35</v>
      </c>
      <c r="F22" s="72">
        <f>'Budget Values'!E89</f>
        <v>22916283</v>
      </c>
      <c r="G22" s="72">
        <f>'Budget Values'!F89</f>
        <v>62753065</v>
      </c>
      <c r="H22" s="72">
        <f>+F22+G22</f>
        <v>85669348</v>
      </c>
      <c r="I22" s="2"/>
      <c r="J22" s="3"/>
    </row>
    <row r="23" spans="1:10" x14ac:dyDescent="0.2">
      <c r="A23" s="2"/>
      <c r="B23" s="35"/>
      <c r="C23" s="36"/>
      <c r="E23" s="23"/>
      <c r="F23" s="72"/>
      <c r="G23" s="72"/>
      <c r="H23" s="72"/>
      <c r="I23" s="2"/>
      <c r="J23" s="3"/>
    </row>
    <row r="24" spans="1:10" x14ac:dyDescent="0.2">
      <c r="A24" s="2"/>
      <c r="B24" s="35"/>
      <c r="C24" s="37"/>
      <c r="E24" s="23"/>
      <c r="F24" s="72"/>
      <c r="G24" s="72"/>
      <c r="H24" s="72"/>
      <c r="I24" s="2"/>
      <c r="J24" s="3"/>
    </row>
    <row r="25" spans="1:10" ht="15.75" thickBot="1" x14ac:dyDescent="0.25">
      <c r="A25" s="2"/>
      <c r="B25" s="2"/>
      <c r="C25" s="2"/>
      <c r="E25" s="39" t="s">
        <v>4</v>
      </c>
      <c r="F25" s="73">
        <f>SUM(F21:F24)</f>
        <v>22916283</v>
      </c>
      <c r="G25" s="73">
        <f>SUM(G21:G24)</f>
        <v>62753065</v>
      </c>
      <c r="H25" s="73">
        <f>SUM(H21:H24)</f>
        <v>85669348</v>
      </c>
      <c r="I25" s="2"/>
      <c r="J25" s="3"/>
    </row>
    <row r="26" spans="1:10" ht="15" customHeight="1" thickTop="1" x14ac:dyDescent="0.2">
      <c r="A26" s="2"/>
      <c r="B26" s="2"/>
      <c r="C26" s="2"/>
      <c r="D26" s="2"/>
      <c r="E26" s="18"/>
      <c r="F26" s="2"/>
      <c r="G26" s="2"/>
      <c r="H26" s="2"/>
      <c r="I26" s="2"/>
      <c r="J26" s="3"/>
    </row>
    <row r="27" spans="1:10" ht="15.75" x14ac:dyDescent="0.25">
      <c r="A27" s="2"/>
      <c r="B27" s="3"/>
      <c r="C27" s="8" t="s">
        <v>22</v>
      </c>
      <c r="D27" s="5"/>
      <c r="E27" s="19"/>
      <c r="F27" s="5"/>
      <c r="G27" s="5"/>
      <c r="H27" s="5"/>
      <c r="I27" s="2"/>
      <c r="J27" s="3"/>
    </row>
    <row r="28" spans="1:10" ht="15.75" x14ac:dyDescent="0.25">
      <c r="A28" s="2"/>
      <c r="B28" s="3"/>
      <c r="C28" s="8"/>
      <c r="D28" s="5"/>
      <c r="E28" s="19"/>
      <c r="F28" s="5"/>
      <c r="G28" s="5"/>
      <c r="H28" s="5"/>
      <c r="I28" s="2"/>
      <c r="J28" s="3"/>
    </row>
    <row r="29" spans="1:10" ht="15.75" x14ac:dyDescent="0.25">
      <c r="A29" s="2"/>
      <c r="B29" s="3"/>
      <c r="C29" s="7"/>
      <c r="D29" s="7"/>
      <c r="E29" s="20"/>
      <c r="F29" s="9" t="s">
        <v>7</v>
      </c>
      <c r="G29" s="9" t="s">
        <v>9</v>
      </c>
      <c r="H29" s="9" t="s">
        <v>11</v>
      </c>
      <c r="I29" s="2"/>
      <c r="J29" s="3"/>
    </row>
    <row r="30" spans="1:10" ht="15.75" x14ac:dyDescent="0.25">
      <c r="A30" s="2"/>
      <c r="B30" s="33"/>
      <c r="C30" s="38" t="s">
        <v>0</v>
      </c>
      <c r="E30" s="10" t="s">
        <v>3</v>
      </c>
      <c r="F30" s="10" t="s">
        <v>8</v>
      </c>
      <c r="G30" s="10" t="s">
        <v>10</v>
      </c>
      <c r="H30" s="10" t="s">
        <v>8</v>
      </c>
      <c r="I30" s="2"/>
      <c r="J30" s="3"/>
    </row>
    <row r="31" spans="1:10" ht="15.75" x14ac:dyDescent="0.25">
      <c r="A31" s="2"/>
      <c r="B31" s="2"/>
      <c r="C31" s="36"/>
      <c r="D31" s="10"/>
      <c r="E31" s="23"/>
      <c r="F31" s="13"/>
      <c r="G31" s="13"/>
      <c r="H31" s="16"/>
      <c r="I31" s="2"/>
      <c r="J31" s="3"/>
    </row>
    <row r="32" spans="1:10" x14ac:dyDescent="0.2">
      <c r="A32" s="2"/>
      <c r="B32" s="2"/>
      <c r="C32" s="23" t="s">
        <v>34</v>
      </c>
      <c r="D32" s="23"/>
      <c r="E32" s="23"/>
      <c r="F32" s="72">
        <f>'Budget Values'!E268</f>
        <v>210405664.34999999</v>
      </c>
      <c r="G32" s="72">
        <f>'Budget Values'!F268</f>
        <v>62753065</v>
      </c>
      <c r="H32" s="72">
        <f>+F32+G32</f>
        <v>273158729.35000002</v>
      </c>
      <c r="I32" s="2"/>
      <c r="J32" s="3"/>
    </row>
    <row r="33" spans="1:10" x14ac:dyDescent="0.2">
      <c r="A33" s="2"/>
      <c r="B33" s="2"/>
      <c r="C33" s="36"/>
      <c r="D33" s="23"/>
      <c r="E33" s="23"/>
      <c r="F33" s="13"/>
      <c r="G33" s="13"/>
      <c r="H33" s="13"/>
      <c r="I33" s="2"/>
      <c r="J33" s="3"/>
    </row>
    <row r="34" spans="1:10" x14ac:dyDescent="0.2">
      <c r="A34" s="2"/>
      <c r="B34" s="2"/>
      <c r="C34" s="36"/>
      <c r="D34" s="23"/>
      <c r="E34" s="23"/>
      <c r="F34" s="13"/>
      <c r="G34" s="13"/>
      <c r="H34" s="13"/>
      <c r="I34" s="2"/>
    </row>
    <row r="35" spans="1:10" x14ac:dyDescent="0.2">
      <c r="A35" s="2"/>
      <c r="B35" s="2"/>
      <c r="C35" s="36"/>
      <c r="D35" s="23"/>
      <c r="E35" s="23"/>
      <c r="F35" s="13"/>
      <c r="G35" s="13"/>
      <c r="H35" s="13"/>
      <c r="I35" s="2"/>
      <c r="J35" s="3"/>
    </row>
    <row r="36" spans="1:10" x14ac:dyDescent="0.2">
      <c r="A36" s="2"/>
      <c r="B36" s="2"/>
      <c r="C36" s="36"/>
      <c r="D36" s="23"/>
      <c r="E36" s="23"/>
      <c r="F36" s="13"/>
      <c r="G36" s="13"/>
      <c r="H36" s="13"/>
      <c r="I36" s="2"/>
      <c r="J36" s="3"/>
    </row>
    <row r="37" spans="1:10" x14ac:dyDescent="0.2">
      <c r="A37" s="2"/>
      <c r="B37" s="2"/>
      <c r="C37" s="36"/>
      <c r="D37" s="23"/>
      <c r="E37" s="23"/>
      <c r="F37" s="13"/>
      <c r="G37" s="13"/>
      <c r="H37" s="13"/>
      <c r="I37" s="2"/>
      <c r="J37" s="3"/>
    </row>
    <row r="38" spans="1:10" x14ac:dyDescent="0.2">
      <c r="A38" s="2"/>
      <c r="B38" s="2"/>
      <c r="C38" s="36"/>
      <c r="D38" s="23"/>
      <c r="E38" s="23"/>
      <c r="F38" s="13"/>
      <c r="G38" s="13"/>
      <c r="H38" s="13"/>
      <c r="I38" s="2"/>
      <c r="J38" s="3"/>
    </row>
    <row r="39" spans="1:10" x14ac:dyDescent="0.2">
      <c r="A39" s="2"/>
      <c r="B39" s="2"/>
      <c r="C39" s="36"/>
      <c r="D39" s="23"/>
      <c r="E39" s="23"/>
      <c r="F39" s="13"/>
      <c r="G39" s="13"/>
      <c r="H39" s="13"/>
      <c r="I39" s="2"/>
      <c r="J39" s="3"/>
    </row>
    <row r="40" spans="1:10" x14ac:dyDescent="0.2">
      <c r="A40" s="2"/>
      <c r="B40" s="2"/>
      <c r="C40" s="36"/>
      <c r="D40" s="23"/>
      <c r="E40" s="23"/>
      <c r="F40" s="13"/>
      <c r="G40" s="13"/>
      <c r="H40" s="13"/>
      <c r="I40" s="2"/>
      <c r="J40" s="3"/>
    </row>
    <row r="41" spans="1:10" ht="15.75" thickBot="1" x14ac:dyDescent="0.25">
      <c r="A41" s="2"/>
      <c r="B41" s="2"/>
      <c r="C41" s="2"/>
      <c r="E41" s="39" t="s">
        <v>4</v>
      </c>
      <c r="F41" s="74">
        <f>SUM(F31:F40)</f>
        <v>210405664.34999999</v>
      </c>
      <c r="G41" s="74">
        <f>SUM(G31:G40)</f>
        <v>62753065</v>
      </c>
      <c r="H41" s="74">
        <f>SUM(H31:H40)</f>
        <v>273158729.35000002</v>
      </c>
      <c r="I41" s="2"/>
      <c r="J41" s="3"/>
    </row>
    <row r="42" spans="1:10" ht="15.75" thickTop="1" x14ac:dyDescent="0.2">
      <c r="A42" s="2"/>
      <c r="B42" s="2"/>
      <c r="C42" s="2"/>
      <c r="D42" s="2"/>
      <c r="E42" s="18"/>
      <c r="F42" s="2"/>
      <c r="G42" s="2"/>
      <c r="H42" s="2"/>
      <c r="I42" s="2"/>
      <c r="J42" s="3"/>
    </row>
    <row r="43" spans="1:10" x14ac:dyDescent="0.2">
      <c r="A43" s="2"/>
      <c r="B43" s="2"/>
      <c r="C43" s="2"/>
      <c r="D43" s="2"/>
      <c r="E43" s="18"/>
      <c r="F43" s="2"/>
      <c r="G43" s="2"/>
      <c r="H43" s="2"/>
      <c r="I43" s="2"/>
      <c r="J43" s="3"/>
    </row>
    <row r="44" spans="1:10" ht="15" customHeight="1" x14ac:dyDescent="0.25">
      <c r="A44" s="2"/>
      <c r="C44" s="2"/>
      <c r="D44" s="2"/>
      <c r="E44" s="1"/>
      <c r="F44" s="20"/>
      <c r="G44" s="20" t="s">
        <v>240</v>
      </c>
      <c r="H44" s="20"/>
      <c r="I44" s="2"/>
      <c r="J44" s="3"/>
    </row>
    <row r="45" spans="1:10" x14ac:dyDescent="0.2">
      <c r="A45" s="2"/>
      <c r="B45" s="2"/>
      <c r="C45" s="2"/>
      <c r="D45" s="2"/>
      <c r="F45" s="21"/>
      <c r="G45" s="2"/>
      <c r="H45" s="2"/>
      <c r="I45" s="2"/>
      <c r="J45" s="3"/>
    </row>
    <row r="46" spans="1:10" ht="15" customHeight="1" x14ac:dyDescent="0.25">
      <c r="B46" s="2"/>
      <c r="C46" s="2"/>
      <c r="D46" s="2"/>
      <c r="E46" s="1"/>
      <c r="G46" s="20" t="s">
        <v>5</v>
      </c>
      <c r="H46" s="20"/>
      <c r="I46" s="20"/>
      <c r="J46" s="20"/>
    </row>
    <row r="47" spans="1:10" ht="15" customHeight="1" x14ac:dyDescent="0.25">
      <c r="A47" s="2"/>
      <c r="C47" s="2"/>
      <c r="D47" s="2"/>
      <c r="E47" s="1"/>
      <c r="G47" s="20" t="s">
        <v>6</v>
      </c>
      <c r="H47" s="20"/>
      <c r="I47" s="20"/>
      <c r="J47" s="20"/>
    </row>
    <row r="48" spans="1:10" x14ac:dyDescent="0.2">
      <c r="B48" s="2"/>
      <c r="C48" s="15"/>
      <c r="D48" s="2"/>
      <c r="F48" s="18"/>
      <c r="G48" s="2"/>
      <c r="H48" s="2"/>
      <c r="I48" s="2"/>
      <c r="J48" s="3"/>
    </row>
    <row r="49" spans="1:10" x14ac:dyDescent="0.2">
      <c r="A49" s="2"/>
      <c r="B49" s="2"/>
      <c r="C49" s="2"/>
      <c r="D49" s="2"/>
      <c r="F49" s="18"/>
      <c r="G49" s="2"/>
      <c r="H49" s="2"/>
      <c r="I49" s="2"/>
      <c r="J49" s="3"/>
    </row>
    <row r="50" spans="1:10" x14ac:dyDescent="0.2">
      <c r="A50" s="2"/>
      <c r="B50" s="2" t="s">
        <v>19</v>
      </c>
      <c r="C50" s="3"/>
      <c r="D50" s="2"/>
      <c r="E50" s="1"/>
      <c r="F50" s="18"/>
      <c r="G50" s="18" t="s">
        <v>18</v>
      </c>
      <c r="H50" s="18"/>
      <c r="I50" s="2"/>
      <c r="J50" s="3"/>
    </row>
    <row r="51" spans="1:10" ht="15.75" x14ac:dyDescent="0.25">
      <c r="A51" s="2"/>
      <c r="B51" s="3"/>
      <c r="C51" s="7" t="s">
        <v>20</v>
      </c>
      <c r="D51" s="7"/>
      <c r="E51" s="7"/>
      <c r="F51" s="7"/>
      <c r="G51" s="91" t="s">
        <v>28</v>
      </c>
      <c r="H51" s="91"/>
      <c r="I51" s="2"/>
      <c r="J51" s="3"/>
    </row>
    <row r="52" spans="1:10" ht="15.75" x14ac:dyDescent="0.25">
      <c r="A52" s="2"/>
      <c r="B52" s="3"/>
      <c r="C52" s="12" t="s">
        <v>21</v>
      </c>
      <c r="D52" s="7"/>
      <c r="E52" s="1"/>
      <c r="G52" s="91" t="s">
        <v>242</v>
      </c>
      <c r="H52" s="91"/>
      <c r="I52" s="7"/>
      <c r="J52" s="7"/>
    </row>
    <row r="53" spans="1:10" ht="15.75" x14ac:dyDescent="0.25">
      <c r="A53" s="2"/>
      <c r="B53" s="3"/>
      <c r="C53" s="7"/>
      <c r="D53" s="7"/>
      <c r="E53" s="7"/>
      <c r="F53" s="7"/>
      <c r="G53" s="2"/>
      <c r="H53" s="2"/>
      <c r="I53" s="2"/>
      <c r="J53" s="3"/>
    </row>
    <row r="54" spans="1:10" ht="15.75" x14ac:dyDescent="0.25">
      <c r="A54" s="2"/>
      <c r="B54" s="3"/>
      <c r="C54" s="7"/>
      <c r="D54" s="7"/>
      <c r="E54" s="21"/>
      <c r="F54" s="7"/>
      <c r="G54" s="2"/>
      <c r="H54" s="2"/>
      <c r="I54" s="2"/>
      <c r="J54" s="3"/>
    </row>
    <row r="55" spans="1:10" x14ac:dyDescent="0.2">
      <c r="A55" s="11" t="s">
        <v>17</v>
      </c>
      <c r="B55" s="11" t="s">
        <v>241</v>
      </c>
      <c r="C55" s="34"/>
      <c r="D55" s="23"/>
      <c r="E55" s="18"/>
      <c r="F55" s="40"/>
      <c r="G55" s="2"/>
      <c r="H55" s="2"/>
      <c r="I55" s="2"/>
      <c r="J55" s="3"/>
    </row>
    <row r="56" spans="1:10" ht="9" customHeight="1" thickBot="1" x14ac:dyDescent="0.25">
      <c r="A56" s="2"/>
      <c r="B56" s="2"/>
      <c r="C56" s="2"/>
      <c r="D56" s="2"/>
      <c r="E56" s="18"/>
      <c r="F56" s="2"/>
      <c r="G56" s="2"/>
      <c r="H56" s="2"/>
      <c r="I56" s="2"/>
      <c r="J56" s="3"/>
    </row>
    <row r="57" spans="1:10" ht="15" customHeight="1" thickTop="1" x14ac:dyDescent="0.2">
      <c r="A57" s="26"/>
      <c r="B57" s="27" t="s">
        <v>2</v>
      </c>
      <c r="C57" s="27"/>
      <c r="D57" s="27"/>
      <c r="E57" s="28"/>
      <c r="F57" s="27"/>
      <c r="G57" s="27"/>
      <c r="H57" s="29"/>
      <c r="I57" s="24"/>
      <c r="J57" s="3"/>
    </row>
    <row r="58" spans="1:10" ht="26.25" customHeight="1" thickBot="1" x14ac:dyDescent="0.25">
      <c r="A58" s="30"/>
      <c r="B58" s="31" t="s">
        <v>30</v>
      </c>
      <c r="C58" s="31"/>
      <c r="D58" s="31" t="s">
        <v>31</v>
      </c>
      <c r="E58" s="41"/>
      <c r="F58" s="31" t="s">
        <v>32</v>
      </c>
      <c r="G58" s="31" t="s">
        <v>36</v>
      </c>
      <c r="H58" s="32" t="s">
        <v>33</v>
      </c>
      <c r="I58" s="24"/>
      <c r="J58" s="3"/>
    </row>
    <row r="59" spans="1:10" ht="15.75" thickTop="1" x14ac:dyDescent="0.2">
      <c r="A59" s="3"/>
      <c r="B59" s="25" t="s">
        <v>29</v>
      </c>
      <c r="C59" s="14"/>
      <c r="D59" s="3"/>
      <c r="E59" s="21"/>
      <c r="F59" s="3"/>
      <c r="G59" s="3"/>
      <c r="H59" s="3"/>
    </row>
    <row r="62" spans="1:10" x14ac:dyDescent="0.2">
      <c r="G62" s="16">
        <f>G41-G25</f>
        <v>0</v>
      </c>
      <c r="H62" s="2" t="s">
        <v>23</v>
      </c>
    </row>
    <row r="63" spans="1:10" x14ac:dyDescent="0.2">
      <c r="G63" s="42"/>
    </row>
  </sheetData>
  <mergeCells count="4">
    <mergeCell ref="B3:H3"/>
    <mergeCell ref="C19:D19"/>
    <mergeCell ref="G51:H51"/>
    <mergeCell ref="G52:H52"/>
  </mergeCells>
  <phoneticPr fontId="0" type="noConversion"/>
  <pageMargins left="0.5" right="0.5" top="0.5" bottom="0.5" header="0" footer="0"/>
  <pageSetup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1423-626D-42D0-A9BE-109330D4F09A}">
  <dimension ref="A1:H270"/>
  <sheetViews>
    <sheetView zoomScale="160" zoomScaleNormal="160" workbookViewId="0">
      <pane ySplit="1" topLeftCell="A269" activePane="bottomLeft" state="frozen"/>
      <selection pane="bottomLeft" activeCell="G278" sqref="G278"/>
    </sheetView>
  </sheetViews>
  <sheetFormatPr defaultRowHeight="15" x14ac:dyDescent="0.2"/>
  <cols>
    <col min="1" max="1" width="13.21875" customWidth="1"/>
    <col min="2" max="2" width="17.77734375" customWidth="1"/>
    <col min="3" max="3" width="9.33203125" customWidth="1"/>
    <col min="4" max="4" width="18.77734375" bestFit="1" customWidth="1"/>
    <col min="5" max="5" width="14.21875" customWidth="1"/>
    <col min="6" max="6" width="18.5546875" customWidth="1"/>
    <col min="7" max="7" width="18.44140625" customWidth="1"/>
  </cols>
  <sheetData>
    <row r="1" spans="1:8" ht="42" customHeight="1" x14ac:dyDescent="0.3">
      <c r="A1" s="69" t="s">
        <v>230</v>
      </c>
      <c r="B1" s="69" t="s">
        <v>231</v>
      </c>
      <c r="C1" s="69" t="s">
        <v>232</v>
      </c>
      <c r="D1" s="69" t="s">
        <v>233</v>
      </c>
      <c r="E1" s="69" t="s">
        <v>234</v>
      </c>
      <c r="F1" s="69" t="s">
        <v>236</v>
      </c>
      <c r="G1" s="69" t="s">
        <v>235</v>
      </c>
      <c r="H1" s="48"/>
    </row>
    <row r="2" spans="1:8" ht="31.5" customHeight="1" x14ac:dyDescent="0.25">
      <c r="A2" s="43">
        <v>1051</v>
      </c>
      <c r="B2" s="49" t="s">
        <v>37</v>
      </c>
      <c r="C2" s="44">
        <v>3899010</v>
      </c>
      <c r="D2" s="45" t="s">
        <v>38</v>
      </c>
      <c r="E2" s="75">
        <v>0</v>
      </c>
      <c r="F2" s="76">
        <v>13756524</v>
      </c>
      <c r="G2" s="88">
        <f>E2+F2</f>
        <v>13756524</v>
      </c>
      <c r="H2" s="46"/>
    </row>
    <row r="3" spans="1:8" ht="31.5" customHeight="1" x14ac:dyDescent="0.25">
      <c r="A3" s="50">
        <v>11</v>
      </c>
      <c r="B3" s="51" t="s">
        <v>39</v>
      </c>
      <c r="C3" s="52">
        <v>3899010</v>
      </c>
      <c r="D3" s="53" t="s">
        <v>38</v>
      </c>
      <c r="E3" s="77">
        <v>0</v>
      </c>
      <c r="F3" s="77">
        <v>77169</v>
      </c>
      <c r="G3" s="84">
        <f>E3+F3</f>
        <v>77169</v>
      </c>
      <c r="H3" s="46"/>
    </row>
    <row r="4" spans="1:8" ht="31.5" customHeight="1" x14ac:dyDescent="0.25">
      <c r="A4" s="43">
        <v>1151</v>
      </c>
      <c r="B4" s="49" t="s">
        <v>40</v>
      </c>
      <c r="C4" s="44">
        <v>3899010</v>
      </c>
      <c r="D4" s="45" t="s">
        <v>38</v>
      </c>
      <c r="E4" s="75">
        <v>0</v>
      </c>
      <c r="F4" s="76">
        <v>58573</v>
      </c>
      <c r="G4" s="82">
        <f t="shared" ref="G4:G67" si="0">E4+F4</f>
        <v>58573</v>
      </c>
      <c r="H4" s="46"/>
    </row>
    <row r="5" spans="1:8" ht="31.5" customHeight="1" x14ac:dyDescent="0.25">
      <c r="A5" s="50">
        <v>1231</v>
      </c>
      <c r="B5" s="51" t="s">
        <v>41</v>
      </c>
      <c r="C5" s="52">
        <v>3899010</v>
      </c>
      <c r="D5" s="53" t="s">
        <v>38</v>
      </c>
      <c r="E5" s="77">
        <v>0</v>
      </c>
      <c r="F5" s="77">
        <v>29900</v>
      </c>
      <c r="G5" s="84">
        <f t="shared" si="0"/>
        <v>29900</v>
      </c>
      <c r="H5" s="46"/>
    </row>
    <row r="6" spans="1:8" ht="31.5" customHeight="1" x14ac:dyDescent="0.25">
      <c r="A6" s="43">
        <v>1251</v>
      </c>
      <c r="B6" s="49" t="s">
        <v>42</v>
      </c>
      <c r="C6" s="44">
        <v>3899010</v>
      </c>
      <c r="D6" s="45" t="s">
        <v>38</v>
      </c>
      <c r="E6" s="75">
        <v>0</v>
      </c>
      <c r="F6" s="76">
        <v>7120</v>
      </c>
      <c r="G6" s="82">
        <f t="shared" si="0"/>
        <v>7120</v>
      </c>
      <c r="H6" s="46"/>
    </row>
    <row r="7" spans="1:8" ht="31.5" customHeight="1" x14ac:dyDescent="0.25">
      <c r="A7" s="50">
        <v>1352</v>
      </c>
      <c r="B7" s="51" t="s">
        <v>43</v>
      </c>
      <c r="C7" s="52">
        <v>3899010</v>
      </c>
      <c r="D7" s="53" t="s">
        <v>38</v>
      </c>
      <c r="E7" s="77">
        <v>0</v>
      </c>
      <c r="F7" s="77">
        <v>14197</v>
      </c>
      <c r="G7" s="84">
        <f t="shared" si="0"/>
        <v>14197</v>
      </c>
      <c r="H7" s="46"/>
    </row>
    <row r="8" spans="1:8" ht="31.5" customHeight="1" x14ac:dyDescent="0.25">
      <c r="A8" s="43">
        <v>1421</v>
      </c>
      <c r="B8" s="49" t="s">
        <v>44</v>
      </c>
      <c r="C8" s="44">
        <v>3899010</v>
      </c>
      <c r="D8" s="45" t="s">
        <v>38</v>
      </c>
      <c r="E8" s="75">
        <v>0</v>
      </c>
      <c r="F8" s="76">
        <v>377902</v>
      </c>
      <c r="G8" s="82">
        <f t="shared" si="0"/>
        <v>377902</v>
      </c>
      <c r="H8" s="46"/>
    </row>
    <row r="9" spans="1:8" ht="31.5" customHeight="1" x14ac:dyDescent="0.25">
      <c r="A9" s="50">
        <v>1461</v>
      </c>
      <c r="B9" s="51" t="s">
        <v>45</v>
      </c>
      <c r="C9" s="52">
        <v>3899010</v>
      </c>
      <c r="D9" s="53" t="s">
        <v>38</v>
      </c>
      <c r="E9" s="77">
        <v>0</v>
      </c>
      <c r="F9" s="77">
        <v>29475</v>
      </c>
      <c r="G9" s="84">
        <f t="shared" si="0"/>
        <v>29475</v>
      </c>
      <c r="H9" s="46"/>
    </row>
    <row r="10" spans="1:8" ht="31.5" customHeight="1" x14ac:dyDescent="0.25">
      <c r="A10" s="43">
        <v>1531</v>
      </c>
      <c r="B10" s="49" t="s">
        <v>46</v>
      </c>
      <c r="C10" s="44">
        <v>3899010</v>
      </c>
      <c r="D10" s="45" t="s">
        <v>38</v>
      </c>
      <c r="E10" s="75">
        <v>0</v>
      </c>
      <c r="F10" s="76">
        <v>904</v>
      </c>
      <c r="G10" s="82">
        <f t="shared" si="0"/>
        <v>904</v>
      </c>
      <c r="H10" s="46"/>
    </row>
    <row r="11" spans="1:8" ht="31.5" customHeight="1" x14ac:dyDescent="0.25">
      <c r="A11" s="50">
        <v>1557</v>
      </c>
      <c r="B11" s="51" t="s">
        <v>47</v>
      </c>
      <c r="C11" s="52">
        <v>3899010</v>
      </c>
      <c r="D11" s="53" t="s">
        <v>38</v>
      </c>
      <c r="E11" s="77">
        <v>0</v>
      </c>
      <c r="F11" s="77">
        <v>84700</v>
      </c>
      <c r="G11" s="84">
        <f t="shared" si="0"/>
        <v>84700</v>
      </c>
      <c r="H11" s="46"/>
    </row>
    <row r="12" spans="1:8" ht="31.5" customHeight="1" x14ac:dyDescent="0.25">
      <c r="A12" s="43">
        <v>1701</v>
      </c>
      <c r="B12" s="49" t="s">
        <v>48</v>
      </c>
      <c r="C12" s="44">
        <v>3899010</v>
      </c>
      <c r="D12" s="45" t="s">
        <v>38</v>
      </c>
      <c r="E12" s="75">
        <v>0</v>
      </c>
      <c r="F12" s="76">
        <v>1528151</v>
      </c>
      <c r="G12" s="82">
        <f t="shared" si="0"/>
        <v>1528151</v>
      </c>
      <c r="H12" s="46"/>
    </row>
    <row r="13" spans="1:8" ht="31.5" customHeight="1" x14ac:dyDescent="0.25">
      <c r="A13" s="50">
        <v>1703</v>
      </c>
      <c r="B13" s="51" t="s">
        <v>49</v>
      </c>
      <c r="C13" s="52">
        <v>3899010</v>
      </c>
      <c r="D13" s="53" t="s">
        <v>38</v>
      </c>
      <c r="E13" s="77">
        <v>0</v>
      </c>
      <c r="F13" s="77">
        <v>152150</v>
      </c>
      <c r="G13" s="84">
        <f t="shared" si="0"/>
        <v>152150</v>
      </c>
      <c r="H13" s="46"/>
    </row>
    <row r="14" spans="1:8" ht="31.5" customHeight="1" x14ac:dyDescent="0.25">
      <c r="A14" s="43">
        <v>1751</v>
      </c>
      <c r="B14" s="49" t="s">
        <v>50</v>
      </c>
      <c r="C14" s="44">
        <v>3899010</v>
      </c>
      <c r="D14" s="45" t="s">
        <v>38</v>
      </c>
      <c r="E14" s="75">
        <v>0</v>
      </c>
      <c r="F14" s="76">
        <v>101786</v>
      </c>
      <c r="G14" s="82">
        <f t="shared" si="0"/>
        <v>101786</v>
      </c>
      <c r="H14" s="46"/>
    </row>
    <row r="15" spans="1:8" ht="31.5" customHeight="1" x14ac:dyDescent="0.25">
      <c r="A15" s="50">
        <v>1771</v>
      </c>
      <c r="B15" s="51" t="s">
        <v>51</v>
      </c>
      <c r="C15" s="52">
        <v>3899010</v>
      </c>
      <c r="D15" s="53" t="s">
        <v>38</v>
      </c>
      <c r="E15" s="77">
        <v>0</v>
      </c>
      <c r="F15" s="77">
        <v>7500</v>
      </c>
      <c r="G15" s="84">
        <f t="shared" si="0"/>
        <v>7500</v>
      </c>
      <c r="H15" s="46"/>
    </row>
    <row r="16" spans="1:8" ht="31.5" customHeight="1" x14ac:dyDescent="0.25">
      <c r="A16" s="43">
        <v>2091</v>
      </c>
      <c r="B16" s="49" t="s">
        <v>52</v>
      </c>
      <c r="C16" s="44">
        <v>3899010</v>
      </c>
      <c r="D16" s="45" t="s">
        <v>38</v>
      </c>
      <c r="E16" s="75">
        <v>0</v>
      </c>
      <c r="F16" s="76">
        <v>3254</v>
      </c>
      <c r="G16" s="82">
        <f t="shared" si="0"/>
        <v>3254</v>
      </c>
      <c r="H16" s="46"/>
    </row>
    <row r="17" spans="1:8" ht="31.5" customHeight="1" x14ac:dyDescent="0.25">
      <c r="A17" s="50">
        <v>1203</v>
      </c>
      <c r="B17" s="51" t="s">
        <v>53</v>
      </c>
      <c r="C17" s="52">
        <v>3899010</v>
      </c>
      <c r="D17" s="53" t="s">
        <v>38</v>
      </c>
      <c r="E17" s="77">
        <v>0</v>
      </c>
      <c r="F17" s="77">
        <v>47117</v>
      </c>
      <c r="G17" s="84">
        <f t="shared" si="0"/>
        <v>47117</v>
      </c>
      <c r="H17" s="46"/>
    </row>
    <row r="18" spans="1:8" ht="31.5" customHeight="1" x14ac:dyDescent="0.25">
      <c r="A18" s="43">
        <v>1661</v>
      </c>
      <c r="B18" s="49" t="s">
        <v>54</v>
      </c>
      <c r="C18" s="44">
        <v>3899010</v>
      </c>
      <c r="D18" s="45" t="s">
        <v>38</v>
      </c>
      <c r="E18" s="75">
        <v>0</v>
      </c>
      <c r="F18" s="76">
        <v>286003</v>
      </c>
      <c r="G18" s="82">
        <f t="shared" si="0"/>
        <v>286003</v>
      </c>
      <c r="H18" s="46"/>
    </row>
    <row r="19" spans="1:8" ht="31.5" customHeight="1" x14ac:dyDescent="0.25">
      <c r="A19" s="50">
        <v>3375</v>
      </c>
      <c r="B19" s="51" t="s">
        <v>55</v>
      </c>
      <c r="C19" s="52">
        <v>3899010</v>
      </c>
      <c r="D19" s="53" t="s">
        <v>38</v>
      </c>
      <c r="E19" s="77">
        <v>0</v>
      </c>
      <c r="F19" s="77">
        <v>284651</v>
      </c>
      <c r="G19" s="84">
        <f t="shared" si="0"/>
        <v>284651</v>
      </c>
      <c r="H19" s="46"/>
    </row>
    <row r="20" spans="1:8" ht="31.5" customHeight="1" x14ac:dyDescent="0.25">
      <c r="A20" s="43">
        <v>1481</v>
      </c>
      <c r="B20" s="49" t="s">
        <v>56</v>
      </c>
      <c r="C20" s="44">
        <v>3899010</v>
      </c>
      <c r="D20" s="45" t="s">
        <v>38</v>
      </c>
      <c r="E20" s="75">
        <v>0</v>
      </c>
      <c r="F20" s="76">
        <v>374506</v>
      </c>
      <c r="G20" s="82">
        <f t="shared" si="0"/>
        <v>374506</v>
      </c>
      <c r="H20" s="46"/>
    </row>
    <row r="21" spans="1:8" ht="31.5" customHeight="1" x14ac:dyDescent="0.25">
      <c r="A21" s="50">
        <v>1242</v>
      </c>
      <c r="B21" s="51" t="s">
        <v>57</v>
      </c>
      <c r="C21" s="52">
        <v>3899010</v>
      </c>
      <c r="D21" s="53" t="s">
        <v>38</v>
      </c>
      <c r="E21" s="77">
        <v>0</v>
      </c>
      <c r="F21" s="77">
        <v>61</v>
      </c>
      <c r="G21" s="84">
        <f t="shared" si="0"/>
        <v>61</v>
      </c>
      <c r="H21" s="46"/>
    </row>
    <row r="22" spans="1:8" ht="31.5" customHeight="1" x14ac:dyDescent="0.25">
      <c r="A22" s="43">
        <v>1482</v>
      </c>
      <c r="B22" s="49" t="s">
        <v>58</v>
      </c>
      <c r="C22" s="44">
        <v>3899010</v>
      </c>
      <c r="D22" s="45" t="s">
        <v>38</v>
      </c>
      <c r="E22" s="75">
        <v>0</v>
      </c>
      <c r="F22" s="76">
        <v>17231</v>
      </c>
      <c r="G22" s="82">
        <f t="shared" si="0"/>
        <v>17231</v>
      </c>
      <c r="H22" s="46"/>
    </row>
    <row r="23" spans="1:8" ht="31.5" customHeight="1" x14ac:dyDescent="0.25">
      <c r="A23" s="50">
        <v>3381</v>
      </c>
      <c r="B23" s="51" t="s">
        <v>59</v>
      </c>
      <c r="C23" s="52">
        <v>3899010</v>
      </c>
      <c r="D23" s="53" t="s">
        <v>38</v>
      </c>
      <c r="E23" s="77">
        <v>0</v>
      </c>
      <c r="F23" s="77">
        <v>1566</v>
      </c>
      <c r="G23" s="84">
        <f t="shared" si="0"/>
        <v>1566</v>
      </c>
      <c r="H23" s="46"/>
    </row>
    <row r="24" spans="1:8" ht="31.5" customHeight="1" x14ac:dyDescent="0.25">
      <c r="A24" s="43">
        <v>1691</v>
      </c>
      <c r="B24" s="49" t="s">
        <v>54</v>
      </c>
      <c r="C24" s="44">
        <v>3899010</v>
      </c>
      <c r="D24" s="45" t="s">
        <v>38</v>
      </c>
      <c r="E24" s="75">
        <v>0</v>
      </c>
      <c r="F24" s="76">
        <v>321684</v>
      </c>
      <c r="G24" s="82">
        <f t="shared" si="0"/>
        <v>321684</v>
      </c>
      <c r="H24" s="46"/>
    </row>
    <row r="25" spans="1:8" ht="31.5" customHeight="1" x14ac:dyDescent="0.25">
      <c r="A25" s="50">
        <v>1261</v>
      </c>
      <c r="B25" s="51" t="s">
        <v>60</v>
      </c>
      <c r="C25" s="52">
        <v>3899010</v>
      </c>
      <c r="D25" s="53" t="s">
        <v>38</v>
      </c>
      <c r="E25" s="77">
        <v>0</v>
      </c>
      <c r="F25" s="77">
        <v>72400</v>
      </c>
      <c r="G25" s="84">
        <f t="shared" si="0"/>
        <v>72400</v>
      </c>
      <c r="H25" s="46"/>
    </row>
    <row r="26" spans="1:8" ht="31.5" customHeight="1" x14ac:dyDescent="0.25">
      <c r="A26" s="43">
        <v>2812</v>
      </c>
      <c r="B26" s="49" t="s">
        <v>61</v>
      </c>
      <c r="C26" s="44">
        <v>3899010</v>
      </c>
      <c r="D26" s="45" t="s">
        <v>38</v>
      </c>
      <c r="E26" s="75">
        <v>0</v>
      </c>
      <c r="F26" s="76">
        <v>110317</v>
      </c>
      <c r="G26" s="82">
        <f t="shared" si="0"/>
        <v>110317</v>
      </c>
      <c r="H26" s="46"/>
    </row>
    <row r="27" spans="1:8" ht="31.5" customHeight="1" x14ac:dyDescent="0.25">
      <c r="A27" s="50">
        <v>1278</v>
      </c>
      <c r="B27" s="51" t="s">
        <v>62</v>
      </c>
      <c r="C27" s="52">
        <v>3899010</v>
      </c>
      <c r="D27" s="53" t="s">
        <v>38</v>
      </c>
      <c r="E27" s="77">
        <v>0</v>
      </c>
      <c r="F27" s="77">
        <v>28350</v>
      </c>
      <c r="G27" s="84">
        <f t="shared" si="0"/>
        <v>28350</v>
      </c>
      <c r="H27" s="46"/>
    </row>
    <row r="28" spans="1:8" ht="31.5" customHeight="1" x14ac:dyDescent="0.25">
      <c r="A28" s="43">
        <v>1011</v>
      </c>
      <c r="B28" s="49" t="s">
        <v>63</v>
      </c>
      <c r="C28" s="44">
        <v>3899010</v>
      </c>
      <c r="D28" s="45" t="s">
        <v>38</v>
      </c>
      <c r="E28" s="75">
        <v>0</v>
      </c>
      <c r="F28" s="76">
        <v>169214</v>
      </c>
      <c r="G28" s="82">
        <f t="shared" si="0"/>
        <v>169214</v>
      </c>
      <c r="H28" s="46"/>
    </row>
    <row r="29" spans="1:8" ht="31.5" customHeight="1" x14ac:dyDescent="0.25">
      <c r="A29" s="50">
        <v>1013</v>
      </c>
      <c r="B29" s="51" t="s">
        <v>64</v>
      </c>
      <c r="C29" s="52">
        <v>3899010</v>
      </c>
      <c r="D29" s="53" t="s">
        <v>38</v>
      </c>
      <c r="E29" s="77">
        <v>0</v>
      </c>
      <c r="F29" s="77">
        <v>1854756</v>
      </c>
      <c r="G29" s="84">
        <f t="shared" si="0"/>
        <v>1854756</v>
      </c>
      <c r="H29" s="46"/>
    </row>
    <row r="30" spans="1:8" ht="31.5" customHeight="1" x14ac:dyDescent="0.25">
      <c r="A30" s="43">
        <v>1015</v>
      </c>
      <c r="B30" s="49" t="s">
        <v>65</v>
      </c>
      <c r="C30" s="44">
        <v>3899010</v>
      </c>
      <c r="D30" s="45" t="s">
        <v>38</v>
      </c>
      <c r="E30" s="75">
        <v>0</v>
      </c>
      <c r="F30" s="76">
        <v>418929</v>
      </c>
      <c r="G30" s="82">
        <f t="shared" si="0"/>
        <v>418929</v>
      </c>
      <c r="H30" s="46"/>
    </row>
    <row r="31" spans="1:8" ht="31.5" customHeight="1" x14ac:dyDescent="0.25">
      <c r="A31" s="50">
        <v>1017</v>
      </c>
      <c r="B31" s="51" t="s">
        <v>66</v>
      </c>
      <c r="C31" s="52">
        <v>3899010</v>
      </c>
      <c r="D31" s="53" t="s">
        <v>38</v>
      </c>
      <c r="E31" s="77">
        <v>0</v>
      </c>
      <c r="F31" s="77">
        <v>30480</v>
      </c>
      <c r="G31" s="84">
        <f t="shared" si="0"/>
        <v>30480</v>
      </c>
      <c r="H31" s="46"/>
    </row>
    <row r="32" spans="1:8" ht="31.5" customHeight="1" x14ac:dyDescent="0.25">
      <c r="A32" s="43">
        <v>1022</v>
      </c>
      <c r="B32" s="49" t="s">
        <v>67</v>
      </c>
      <c r="C32" s="44">
        <v>3899010</v>
      </c>
      <c r="D32" s="45" t="s">
        <v>38</v>
      </c>
      <c r="E32" s="75">
        <v>0</v>
      </c>
      <c r="F32" s="76">
        <v>1802843</v>
      </c>
      <c r="G32" s="82">
        <f t="shared" si="0"/>
        <v>1802843</v>
      </c>
      <c r="H32" s="46"/>
    </row>
    <row r="33" spans="1:8" ht="31.5" customHeight="1" x14ac:dyDescent="0.25">
      <c r="A33" s="50">
        <v>3333</v>
      </c>
      <c r="B33" s="51" t="s">
        <v>68</v>
      </c>
      <c r="C33" s="52">
        <v>3899010</v>
      </c>
      <c r="D33" s="53" t="s">
        <v>38</v>
      </c>
      <c r="E33" s="77">
        <v>0</v>
      </c>
      <c r="F33" s="77">
        <v>309645</v>
      </c>
      <c r="G33" s="84">
        <f t="shared" si="0"/>
        <v>309645</v>
      </c>
      <c r="H33" s="46"/>
    </row>
    <row r="34" spans="1:8" ht="31.5" customHeight="1" x14ac:dyDescent="0.25">
      <c r="A34" s="43">
        <v>3334</v>
      </c>
      <c r="B34" s="49" t="s">
        <v>68</v>
      </c>
      <c r="C34" s="44">
        <v>3899010</v>
      </c>
      <c r="D34" s="45" t="s">
        <v>38</v>
      </c>
      <c r="E34" s="75">
        <v>0</v>
      </c>
      <c r="F34" s="76">
        <v>499710</v>
      </c>
      <c r="G34" s="82">
        <f t="shared" si="0"/>
        <v>499710</v>
      </c>
      <c r="H34" s="46"/>
    </row>
    <row r="35" spans="1:8" ht="31.5" customHeight="1" x14ac:dyDescent="0.25">
      <c r="A35" s="50">
        <v>3721</v>
      </c>
      <c r="B35" s="51" t="s">
        <v>69</v>
      </c>
      <c r="C35" s="52">
        <v>3899010</v>
      </c>
      <c r="D35" s="53" t="s">
        <v>38</v>
      </c>
      <c r="E35" s="77">
        <v>0</v>
      </c>
      <c r="F35" s="77">
        <v>4242</v>
      </c>
      <c r="G35" s="84">
        <f t="shared" si="0"/>
        <v>4242</v>
      </c>
      <c r="H35" s="46"/>
    </row>
    <row r="36" spans="1:8" ht="31.5" customHeight="1" x14ac:dyDescent="0.25">
      <c r="A36" s="43">
        <v>4441</v>
      </c>
      <c r="B36" s="49" t="s">
        <v>70</v>
      </c>
      <c r="C36" s="44">
        <v>3899010</v>
      </c>
      <c r="D36" s="45" t="s">
        <v>38</v>
      </c>
      <c r="E36" s="75">
        <v>0</v>
      </c>
      <c r="F36" s="76">
        <v>1450903</v>
      </c>
      <c r="G36" s="82">
        <f t="shared" si="0"/>
        <v>1450903</v>
      </c>
      <c r="H36" s="46"/>
    </row>
    <row r="37" spans="1:8" ht="31.5" customHeight="1" x14ac:dyDescent="0.25">
      <c r="A37" s="50">
        <v>3341</v>
      </c>
      <c r="B37" s="51" t="s">
        <v>71</v>
      </c>
      <c r="C37" s="52">
        <v>3899010</v>
      </c>
      <c r="D37" s="53" t="s">
        <v>38</v>
      </c>
      <c r="E37" s="77">
        <v>0</v>
      </c>
      <c r="F37" s="77">
        <v>228657</v>
      </c>
      <c r="G37" s="84">
        <f t="shared" si="0"/>
        <v>228657</v>
      </c>
      <c r="H37" s="46"/>
    </row>
    <row r="38" spans="1:8" ht="31.5" customHeight="1" x14ac:dyDescent="0.25">
      <c r="A38" s="43">
        <v>3342</v>
      </c>
      <c r="B38" s="49" t="s">
        <v>71</v>
      </c>
      <c r="C38" s="44">
        <v>3899010</v>
      </c>
      <c r="D38" s="45" t="s">
        <v>38</v>
      </c>
      <c r="E38" s="75">
        <v>0</v>
      </c>
      <c r="F38" s="76">
        <v>30515</v>
      </c>
      <c r="G38" s="82">
        <f t="shared" si="0"/>
        <v>30515</v>
      </c>
      <c r="H38" s="46"/>
    </row>
    <row r="39" spans="1:8" ht="31.5" customHeight="1" x14ac:dyDescent="0.25">
      <c r="A39" s="50">
        <v>3343</v>
      </c>
      <c r="B39" s="51" t="s">
        <v>71</v>
      </c>
      <c r="C39" s="52">
        <v>3899010</v>
      </c>
      <c r="D39" s="53" t="s">
        <v>38</v>
      </c>
      <c r="E39" s="77">
        <v>0</v>
      </c>
      <c r="F39" s="77">
        <v>1464768</v>
      </c>
      <c r="G39" s="84">
        <f t="shared" si="0"/>
        <v>1464768</v>
      </c>
      <c r="H39" s="46"/>
    </row>
    <row r="40" spans="1:8" ht="31.5" customHeight="1" x14ac:dyDescent="0.25">
      <c r="A40" s="43">
        <v>3344</v>
      </c>
      <c r="B40" s="49" t="s">
        <v>71</v>
      </c>
      <c r="C40" s="44">
        <v>3899010</v>
      </c>
      <c r="D40" s="45" t="s">
        <v>38</v>
      </c>
      <c r="E40" s="75">
        <v>0</v>
      </c>
      <c r="F40" s="76">
        <v>12698</v>
      </c>
      <c r="G40" s="82">
        <f t="shared" si="0"/>
        <v>12698</v>
      </c>
      <c r="H40" s="46"/>
    </row>
    <row r="41" spans="1:8" ht="31.5" customHeight="1" x14ac:dyDescent="0.25">
      <c r="A41" s="50">
        <v>1051</v>
      </c>
      <c r="B41" s="51" t="s">
        <v>72</v>
      </c>
      <c r="C41" s="52">
        <v>3899010</v>
      </c>
      <c r="D41" s="53" t="s">
        <v>38</v>
      </c>
      <c r="E41" s="77">
        <v>0</v>
      </c>
      <c r="F41" s="77">
        <v>22177</v>
      </c>
      <c r="G41" s="84">
        <f t="shared" si="0"/>
        <v>22177</v>
      </c>
      <c r="H41" s="46"/>
    </row>
    <row r="42" spans="1:8" ht="31.5" customHeight="1" x14ac:dyDescent="0.25">
      <c r="A42" s="43">
        <v>1781</v>
      </c>
      <c r="B42" s="49" t="s">
        <v>73</v>
      </c>
      <c r="C42" s="44">
        <v>3899010</v>
      </c>
      <c r="D42" s="45" t="s">
        <v>38</v>
      </c>
      <c r="E42" s="75">
        <v>0</v>
      </c>
      <c r="F42" s="76">
        <v>187001</v>
      </c>
      <c r="G42" s="82">
        <f t="shared" si="0"/>
        <v>187001</v>
      </c>
      <c r="H42" s="46"/>
    </row>
    <row r="43" spans="1:8" ht="31.5" customHeight="1" x14ac:dyDescent="0.25">
      <c r="A43" s="50">
        <v>4111</v>
      </c>
      <c r="B43" s="51" t="s">
        <v>74</v>
      </c>
      <c r="C43" s="52">
        <v>3899010</v>
      </c>
      <c r="D43" s="53" t="s">
        <v>38</v>
      </c>
      <c r="E43" s="77">
        <v>0</v>
      </c>
      <c r="F43" s="77">
        <v>2156568</v>
      </c>
      <c r="G43" s="84">
        <f t="shared" si="0"/>
        <v>2156568</v>
      </c>
      <c r="H43" s="46"/>
    </row>
    <row r="44" spans="1:8" ht="31.5" customHeight="1" x14ac:dyDescent="0.25">
      <c r="A44" s="43">
        <v>4121</v>
      </c>
      <c r="B44" s="49" t="s">
        <v>75</v>
      </c>
      <c r="C44" s="44">
        <v>3899010</v>
      </c>
      <c r="D44" s="45" t="s">
        <v>38</v>
      </c>
      <c r="E44" s="75">
        <v>0</v>
      </c>
      <c r="F44" s="76">
        <v>339723</v>
      </c>
      <c r="G44" s="82">
        <f t="shared" si="0"/>
        <v>339723</v>
      </c>
      <c r="H44" s="46"/>
    </row>
    <row r="45" spans="1:8" ht="31.5" customHeight="1" x14ac:dyDescent="0.25">
      <c r="A45" s="50">
        <v>4132</v>
      </c>
      <c r="B45" s="51" t="s">
        <v>76</v>
      </c>
      <c r="C45" s="52">
        <v>3899010</v>
      </c>
      <c r="D45" s="53" t="s">
        <v>38</v>
      </c>
      <c r="E45" s="77">
        <v>0</v>
      </c>
      <c r="F45" s="77">
        <v>3135908</v>
      </c>
      <c r="G45" s="84">
        <f t="shared" si="0"/>
        <v>3135908</v>
      </c>
      <c r="H45" s="46"/>
    </row>
    <row r="46" spans="1:8" ht="31.5" customHeight="1" x14ac:dyDescent="0.25">
      <c r="A46" s="43">
        <v>4133</v>
      </c>
      <c r="B46" s="49" t="s">
        <v>76</v>
      </c>
      <c r="C46" s="44">
        <v>3899010</v>
      </c>
      <c r="D46" s="45" t="s">
        <v>38</v>
      </c>
      <c r="E46" s="75">
        <v>0</v>
      </c>
      <c r="F46" s="76">
        <v>6514714</v>
      </c>
      <c r="G46" s="82">
        <f t="shared" si="0"/>
        <v>6514714</v>
      </c>
      <c r="H46" s="46"/>
    </row>
    <row r="47" spans="1:8" ht="31.5" customHeight="1" x14ac:dyDescent="0.25">
      <c r="A47" s="50">
        <v>4144</v>
      </c>
      <c r="B47" s="51" t="s">
        <v>77</v>
      </c>
      <c r="C47" s="52">
        <v>3899010</v>
      </c>
      <c r="D47" s="53" t="s">
        <v>38</v>
      </c>
      <c r="E47" s="77">
        <v>0</v>
      </c>
      <c r="F47" s="77">
        <v>274865</v>
      </c>
      <c r="G47" s="84">
        <f t="shared" si="0"/>
        <v>274865</v>
      </c>
      <c r="H47" s="46"/>
    </row>
    <row r="48" spans="1:8" ht="31.5" customHeight="1" x14ac:dyDescent="0.25">
      <c r="A48" s="43">
        <v>4311</v>
      </c>
      <c r="B48" s="49" t="s">
        <v>78</v>
      </c>
      <c r="C48" s="44">
        <v>3899010</v>
      </c>
      <c r="D48" s="45" t="s">
        <v>38</v>
      </c>
      <c r="E48" s="75">
        <v>0</v>
      </c>
      <c r="F48" s="76">
        <v>44296</v>
      </c>
      <c r="G48" s="82">
        <f t="shared" si="0"/>
        <v>44296</v>
      </c>
      <c r="H48" s="46"/>
    </row>
    <row r="49" spans="1:8" ht="31.5" customHeight="1" x14ac:dyDescent="0.25">
      <c r="A49" s="50">
        <v>4411</v>
      </c>
      <c r="B49" s="51" t="s">
        <v>79</v>
      </c>
      <c r="C49" s="52">
        <v>3899010</v>
      </c>
      <c r="D49" s="53" t="s">
        <v>38</v>
      </c>
      <c r="E49" s="77">
        <v>0</v>
      </c>
      <c r="F49" s="77">
        <v>211901</v>
      </c>
      <c r="G49" s="84">
        <f t="shared" si="0"/>
        <v>211901</v>
      </c>
      <c r="H49" s="46"/>
    </row>
    <row r="50" spans="1:8" ht="31.5" customHeight="1" x14ac:dyDescent="0.25">
      <c r="A50" s="43">
        <v>4431</v>
      </c>
      <c r="B50" s="49" t="s">
        <v>80</v>
      </c>
      <c r="C50" s="44">
        <v>3899010</v>
      </c>
      <c r="D50" s="45" t="s">
        <v>38</v>
      </c>
      <c r="E50" s="75">
        <v>0</v>
      </c>
      <c r="F50" s="76">
        <v>1670626</v>
      </c>
      <c r="G50" s="82">
        <f t="shared" si="0"/>
        <v>1670626</v>
      </c>
      <c r="H50" s="46"/>
    </row>
    <row r="51" spans="1:8" ht="31.5" customHeight="1" x14ac:dyDescent="0.25">
      <c r="A51" s="50">
        <v>4471</v>
      </c>
      <c r="B51" s="51" t="s">
        <v>81</v>
      </c>
      <c r="C51" s="52">
        <v>3899010</v>
      </c>
      <c r="D51" s="53" t="s">
        <v>38</v>
      </c>
      <c r="E51" s="77">
        <v>0</v>
      </c>
      <c r="F51" s="77">
        <v>3082561</v>
      </c>
      <c r="G51" s="84">
        <f t="shared" si="0"/>
        <v>3082561</v>
      </c>
      <c r="H51" s="46"/>
    </row>
    <row r="52" spans="1:8" ht="31.5" customHeight="1" x14ac:dyDescent="0.25">
      <c r="A52" s="43">
        <v>4421</v>
      </c>
      <c r="B52" s="49" t="s">
        <v>82</v>
      </c>
      <c r="C52" s="44">
        <v>3899010</v>
      </c>
      <c r="D52" s="45" t="s">
        <v>38</v>
      </c>
      <c r="E52" s="75">
        <v>0</v>
      </c>
      <c r="F52" s="76">
        <v>7500</v>
      </c>
      <c r="G52" s="82">
        <f t="shared" si="0"/>
        <v>7500</v>
      </c>
      <c r="H52" s="46"/>
    </row>
    <row r="53" spans="1:8" ht="31.5" customHeight="1" x14ac:dyDescent="0.25">
      <c r="A53" s="50">
        <v>4611</v>
      </c>
      <c r="B53" s="51" t="s">
        <v>83</v>
      </c>
      <c r="C53" s="52">
        <v>3899010</v>
      </c>
      <c r="D53" s="53" t="s">
        <v>38</v>
      </c>
      <c r="E53" s="77">
        <v>0</v>
      </c>
      <c r="F53" s="77">
        <v>14832</v>
      </c>
      <c r="G53" s="84">
        <f t="shared" si="0"/>
        <v>14832</v>
      </c>
      <c r="H53" s="46"/>
    </row>
    <row r="54" spans="1:8" ht="31.5" customHeight="1" x14ac:dyDescent="0.25">
      <c r="A54" s="43">
        <v>5011</v>
      </c>
      <c r="B54" s="49" t="s">
        <v>84</v>
      </c>
      <c r="C54" s="44">
        <v>3899010</v>
      </c>
      <c r="D54" s="45" t="s">
        <v>38</v>
      </c>
      <c r="E54" s="75">
        <v>0</v>
      </c>
      <c r="F54" s="76">
        <v>55734</v>
      </c>
      <c r="G54" s="82">
        <f t="shared" si="0"/>
        <v>55734</v>
      </c>
      <c r="H54" s="46"/>
    </row>
    <row r="55" spans="1:8" ht="31.5" customHeight="1" x14ac:dyDescent="0.25">
      <c r="A55" s="50">
        <v>5071</v>
      </c>
      <c r="B55" s="51" t="s">
        <v>85</v>
      </c>
      <c r="C55" s="52">
        <v>3899010</v>
      </c>
      <c r="D55" s="53" t="s">
        <v>38</v>
      </c>
      <c r="E55" s="77">
        <v>0</v>
      </c>
      <c r="F55" s="77">
        <v>9405820</v>
      </c>
      <c r="G55" s="84">
        <f t="shared" si="0"/>
        <v>9405820</v>
      </c>
      <c r="H55" s="46"/>
    </row>
    <row r="56" spans="1:8" ht="31.5" customHeight="1" x14ac:dyDescent="0.25">
      <c r="A56" s="43">
        <v>5081</v>
      </c>
      <c r="B56" s="49" t="s">
        <v>86</v>
      </c>
      <c r="C56" s="44">
        <v>3899010</v>
      </c>
      <c r="D56" s="45" t="s">
        <v>38</v>
      </c>
      <c r="E56" s="75">
        <v>0</v>
      </c>
      <c r="F56" s="76">
        <v>1095494</v>
      </c>
      <c r="G56" s="82">
        <f t="shared" si="0"/>
        <v>1095494</v>
      </c>
      <c r="H56" s="46"/>
    </row>
    <row r="57" spans="1:8" ht="31.5" customHeight="1" x14ac:dyDescent="0.25">
      <c r="A57" s="50">
        <v>31001</v>
      </c>
      <c r="B57" s="51" t="s">
        <v>87</v>
      </c>
      <c r="C57" s="52">
        <v>3341001</v>
      </c>
      <c r="D57" s="53" t="s">
        <v>88</v>
      </c>
      <c r="E57" s="77">
        <v>3031737</v>
      </c>
      <c r="F57" s="77">
        <v>1288521</v>
      </c>
      <c r="G57" s="84">
        <f t="shared" si="0"/>
        <v>4320258</v>
      </c>
      <c r="H57" s="46"/>
    </row>
    <row r="58" spans="1:8" ht="31.5" customHeight="1" x14ac:dyDescent="0.25">
      <c r="A58" s="43">
        <v>33504</v>
      </c>
      <c r="B58" s="49" t="s">
        <v>89</v>
      </c>
      <c r="C58" s="44">
        <v>3893502</v>
      </c>
      <c r="D58" s="45" t="s">
        <v>90</v>
      </c>
      <c r="E58" s="75">
        <v>651422</v>
      </c>
      <c r="F58" s="76">
        <v>23203</v>
      </c>
      <c r="G58" s="82">
        <f t="shared" si="0"/>
        <v>674625</v>
      </c>
      <c r="H58" s="46"/>
    </row>
    <row r="59" spans="1:8" ht="31.5" customHeight="1" x14ac:dyDescent="0.25">
      <c r="A59" s="50">
        <v>33505</v>
      </c>
      <c r="B59" s="51" t="s">
        <v>91</v>
      </c>
      <c r="C59" s="52">
        <v>3895590</v>
      </c>
      <c r="D59" s="53" t="s">
        <v>92</v>
      </c>
      <c r="E59" s="77">
        <v>0</v>
      </c>
      <c r="F59" s="77">
        <v>42854</v>
      </c>
      <c r="G59" s="84">
        <f t="shared" si="0"/>
        <v>42854</v>
      </c>
      <c r="H59" s="46"/>
    </row>
    <row r="60" spans="1:8" ht="31.5" customHeight="1" x14ac:dyDescent="0.25">
      <c r="A60" s="43">
        <v>33508</v>
      </c>
      <c r="B60" s="49" t="s">
        <v>93</v>
      </c>
      <c r="C60" s="44">
        <v>3895590</v>
      </c>
      <c r="D60" s="45" t="s">
        <v>92</v>
      </c>
      <c r="E60" s="75">
        <v>7577428</v>
      </c>
      <c r="F60" s="76">
        <v>25961</v>
      </c>
      <c r="G60" s="82">
        <f t="shared" si="0"/>
        <v>7603389</v>
      </c>
      <c r="H60" s="46"/>
    </row>
    <row r="61" spans="1:8" ht="31.5" customHeight="1" x14ac:dyDescent="0.25">
      <c r="A61" s="50">
        <v>33509</v>
      </c>
      <c r="B61" s="51" t="s">
        <v>94</v>
      </c>
      <c r="C61" s="52">
        <v>3895590</v>
      </c>
      <c r="D61" s="53" t="s">
        <v>92</v>
      </c>
      <c r="E61" s="77">
        <v>0</v>
      </c>
      <c r="F61" s="77">
        <v>13512</v>
      </c>
      <c r="G61" s="84">
        <f t="shared" si="0"/>
        <v>13512</v>
      </c>
      <c r="H61" s="46"/>
    </row>
    <row r="62" spans="1:8" ht="31.5" customHeight="1" x14ac:dyDescent="0.25">
      <c r="A62" s="43">
        <v>33591</v>
      </c>
      <c r="B62" s="49" t="s">
        <v>95</v>
      </c>
      <c r="C62" s="44">
        <v>3895590</v>
      </c>
      <c r="D62" s="45" t="s">
        <v>92</v>
      </c>
      <c r="E62" s="75">
        <v>1273051</v>
      </c>
      <c r="F62" s="76">
        <v>84973</v>
      </c>
      <c r="G62" s="82">
        <f t="shared" si="0"/>
        <v>1358024</v>
      </c>
      <c r="H62" s="46"/>
    </row>
    <row r="63" spans="1:8" ht="31.5" customHeight="1" x14ac:dyDescent="0.25">
      <c r="A63" s="50">
        <v>33594</v>
      </c>
      <c r="B63" s="51" t="s">
        <v>96</v>
      </c>
      <c r="C63" s="52">
        <v>3895590</v>
      </c>
      <c r="D63" s="53" t="s">
        <v>92</v>
      </c>
      <c r="E63" s="77">
        <v>1605946</v>
      </c>
      <c r="F63" s="77">
        <v>87623</v>
      </c>
      <c r="G63" s="84">
        <f t="shared" si="0"/>
        <v>1693569</v>
      </c>
      <c r="H63" s="46"/>
    </row>
    <row r="64" spans="1:8" ht="31.5" customHeight="1" x14ac:dyDescent="0.25">
      <c r="A64" s="43">
        <v>33596</v>
      </c>
      <c r="B64" s="49" t="s">
        <v>97</v>
      </c>
      <c r="C64" s="44">
        <v>3895590</v>
      </c>
      <c r="D64" s="45" t="s">
        <v>92</v>
      </c>
      <c r="E64" s="75">
        <v>500000</v>
      </c>
      <c r="F64" s="76">
        <v>86263</v>
      </c>
      <c r="G64" s="82">
        <f t="shared" si="0"/>
        <v>586263</v>
      </c>
      <c r="H64" s="46"/>
    </row>
    <row r="65" spans="1:8" ht="31.5" customHeight="1" x14ac:dyDescent="0.25">
      <c r="A65" s="50">
        <v>33801</v>
      </c>
      <c r="B65" s="51" t="s">
        <v>98</v>
      </c>
      <c r="C65" s="52">
        <v>3349001</v>
      </c>
      <c r="D65" s="53" t="s">
        <v>99</v>
      </c>
      <c r="E65" s="77">
        <v>142200</v>
      </c>
      <c r="F65" s="77">
        <v>116375</v>
      </c>
      <c r="G65" s="84">
        <f t="shared" si="0"/>
        <v>258575</v>
      </c>
      <c r="H65" s="46"/>
    </row>
    <row r="66" spans="1:8" ht="31.5" customHeight="1" x14ac:dyDescent="0.25">
      <c r="A66" s="43">
        <v>33904</v>
      </c>
      <c r="B66" s="49" t="s">
        <v>100</v>
      </c>
      <c r="C66" s="44">
        <v>3313904</v>
      </c>
      <c r="D66" s="45" t="s">
        <v>101</v>
      </c>
      <c r="E66" s="75">
        <v>77217</v>
      </c>
      <c r="F66" s="76">
        <v>105211</v>
      </c>
      <c r="G66" s="82">
        <f t="shared" si="0"/>
        <v>182428</v>
      </c>
      <c r="H66" s="46"/>
    </row>
    <row r="67" spans="1:8" ht="31.5" customHeight="1" x14ac:dyDescent="0.25">
      <c r="A67" s="50">
        <v>33905</v>
      </c>
      <c r="B67" s="51" t="s">
        <v>102</v>
      </c>
      <c r="C67" s="52">
        <v>3317905</v>
      </c>
      <c r="D67" s="53" t="s">
        <v>103</v>
      </c>
      <c r="E67" s="77">
        <v>0</v>
      </c>
      <c r="F67" s="77">
        <v>74999</v>
      </c>
      <c r="G67" s="84">
        <f t="shared" si="0"/>
        <v>74999</v>
      </c>
      <c r="H67" s="46"/>
    </row>
    <row r="68" spans="1:8" ht="31.5" customHeight="1" x14ac:dyDescent="0.25">
      <c r="A68" s="43">
        <v>34001</v>
      </c>
      <c r="B68" s="49" t="s">
        <v>104</v>
      </c>
      <c r="C68" s="44">
        <v>3314201</v>
      </c>
      <c r="D68" s="45" t="s">
        <v>105</v>
      </c>
      <c r="E68" s="75">
        <v>641581</v>
      </c>
      <c r="F68" s="76">
        <v>262397</v>
      </c>
      <c r="G68" s="82">
        <f t="shared" ref="G68:G88" si="1">E68+F68</f>
        <v>903978</v>
      </c>
      <c r="H68" s="46"/>
    </row>
    <row r="69" spans="1:8" ht="31.5" customHeight="1" x14ac:dyDescent="0.25">
      <c r="A69" s="50">
        <v>34055</v>
      </c>
      <c r="B69" s="51" t="s">
        <v>106</v>
      </c>
      <c r="C69" s="52">
        <v>3314955</v>
      </c>
      <c r="D69" s="53" t="s">
        <v>107</v>
      </c>
      <c r="E69" s="77">
        <v>805836</v>
      </c>
      <c r="F69" s="77">
        <v>75929</v>
      </c>
      <c r="G69" s="84">
        <f t="shared" si="1"/>
        <v>881765</v>
      </c>
      <c r="H69" s="46"/>
    </row>
    <row r="70" spans="1:8" ht="31.5" customHeight="1" x14ac:dyDescent="0.25">
      <c r="A70" s="43">
        <v>34282</v>
      </c>
      <c r="B70" s="49" t="s">
        <v>108</v>
      </c>
      <c r="C70" s="44">
        <v>3896282</v>
      </c>
      <c r="D70" s="45" t="s">
        <v>109</v>
      </c>
      <c r="E70" s="75">
        <v>139331</v>
      </c>
      <c r="F70" s="76">
        <v>176239</v>
      </c>
      <c r="G70" s="82">
        <f t="shared" si="1"/>
        <v>315570</v>
      </c>
      <c r="H70" s="46"/>
    </row>
    <row r="71" spans="1:8" ht="31.5" customHeight="1" x14ac:dyDescent="0.25">
      <c r="A71" s="50">
        <v>34287</v>
      </c>
      <c r="B71" s="51" t="s">
        <v>110</v>
      </c>
      <c r="C71" s="52">
        <v>3896287</v>
      </c>
      <c r="D71" s="53" t="s">
        <v>111</v>
      </c>
      <c r="E71" s="77">
        <v>0</v>
      </c>
      <c r="F71" s="77">
        <v>28331</v>
      </c>
      <c r="G71" s="84">
        <f t="shared" si="1"/>
        <v>28331</v>
      </c>
      <c r="H71" s="46"/>
    </row>
    <row r="72" spans="1:8" ht="31.5" customHeight="1" x14ac:dyDescent="0.25">
      <c r="A72" s="43">
        <v>34288</v>
      </c>
      <c r="B72" s="49" t="s">
        <v>112</v>
      </c>
      <c r="C72" s="44">
        <v>3895287</v>
      </c>
      <c r="D72" s="45" t="s">
        <v>113</v>
      </c>
      <c r="E72" s="75">
        <v>200498</v>
      </c>
      <c r="F72" s="76">
        <v>728914</v>
      </c>
      <c r="G72" s="82">
        <f t="shared" si="1"/>
        <v>929412</v>
      </c>
      <c r="H72" s="46"/>
    </row>
    <row r="73" spans="1:8" ht="31.5" customHeight="1" x14ac:dyDescent="0.25">
      <c r="A73" s="50">
        <v>34289</v>
      </c>
      <c r="B73" s="51" t="s">
        <v>114</v>
      </c>
      <c r="C73" s="52">
        <v>3896289</v>
      </c>
      <c r="D73" s="53" t="s">
        <v>109</v>
      </c>
      <c r="E73" s="77">
        <v>16820</v>
      </c>
      <c r="F73" s="77">
        <v>902257</v>
      </c>
      <c r="G73" s="84">
        <f t="shared" si="1"/>
        <v>919077</v>
      </c>
      <c r="H73" s="46"/>
    </row>
    <row r="74" spans="1:8" ht="31.5" customHeight="1" x14ac:dyDescent="0.25">
      <c r="A74" s="43">
        <v>34296</v>
      </c>
      <c r="B74" s="49" t="s">
        <v>115</v>
      </c>
      <c r="C74" s="44">
        <v>3893001</v>
      </c>
      <c r="D74" s="45" t="s">
        <v>111</v>
      </c>
      <c r="E74" s="75">
        <v>103467</v>
      </c>
      <c r="F74" s="76">
        <v>52565</v>
      </c>
      <c r="G74" s="82">
        <f t="shared" si="1"/>
        <v>156032</v>
      </c>
      <c r="H74" s="46"/>
    </row>
    <row r="75" spans="1:8" ht="31.5" customHeight="1" x14ac:dyDescent="0.25">
      <c r="A75" s="50">
        <v>34298</v>
      </c>
      <c r="B75" s="51" t="s">
        <v>116</v>
      </c>
      <c r="C75" s="52">
        <v>3896001</v>
      </c>
      <c r="D75" s="53" t="s">
        <v>111</v>
      </c>
      <c r="E75" s="77">
        <v>0</v>
      </c>
      <c r="F75" s="77">
        <v>1757871</v>
      </c>
      <c r="G75" s="84">
        <f t="shared" si="1"/>
        <v>1757871</v>
      </c>
      <c r="H75" s="46"/>
    </row>
    <row r="76" spans="1:8" ht="31.5" customHeight="1" x14ac:dyDescent="0.25">
      <c r="A76" s="43">
        <v>34299</v>
      </c>
      <c r="B76" s="49" t="s">
        <v>117</v>
      </c>
      <c r="C76" s="44">
        <v>3896001</v>
      </c>
      <c r="D76" s="45" t="s">
        <v>111</v>
      </c>
      <c r="E76" s="75">
        <v>1837901</v>
      </c>
      <c r="F76" s="76">
        <v>160929</v>
      </c>
      <c r="G76" s="82">
        <f t="shared" si="1"/>
        <v>1998830</v>
      </c>
      <c r="H76" s="46"/>
    </row>
    <row r="77" spans="1:8" ht="31.5" customHeight="1" x14ac:dyDescent="0.25">
      <c r="A77" s="50">
        <v>34301</v>
      </c>
      <c r="B77" s="51" t="s">
        <v>118</v>
      </c>
      <c r="C77" s="52">
        <v>3896001</v>
      </c>
      <c r="D77" s="53" t="s">
        <v>111</v>
      </c>
      <c r="E77" s="77">
        <v>600000</v>
      </c>
      <c r="F77" s="77">
        <v>718396</v>
      </c>
      <c r="G77" s="84">
        <f t="shared" si="1"/>
        <v>1318396</v>
      </c>
      <c r="H77" s="46"/>
    </row>
    <row r="78" spans="1:8" ht="31.5" customHeight="1" x14ac:dyDescent="0.25">
      <c r="A78" s="43">
        <v>34602</v>
      </c>
      <c r="B78" s="49" t="s">
        <v>119</v>
      </c>
      <c r="C78" s="44">
        <v>3344900</v>
      </c>
      <c r="D78" s="45" t="s">
        <v>120</v>
      </c>
      <c r="E78" s="75">
        <v>242586</v>
      </c>
      <c r="F78" s="76">
        <v>970345</v>
      </c>
      <c r="G78" s="82">
        <f t="shared" si="1"/>
        <v>1212931</v>
      </c>
      <c r="H78" s="46"/>
    </row>
    <row r="79" spans="1:8" ht="31.5" customHeight="1" x14ac:dyDescent="0.25">
      <c r="A79" s="50">
        <v>34604</v>
      </c>
      <c r="B79" s="51" t="s">
        <v>121</v>
      </c>
      <c r="C79" s="52">
        <v>3314920</v>
      </c>
      <c r="D79" s="53" t="s">
        <v>122</v>
      </c>
      <c r="E79" s="77">
        <v>37700</v>
      </c>
      <c r="F79" s="77">
        <v>221599</v>
      </c>
      <c r="G79" s="84">
        <f t="shared" si="1"/>
        <v>259299</v>
      </c>
      <c r="H79" s="46"/>
    </row>
    <row r="80" spans="1:8" ht="31.5" customHeight="1" x14ac:dyDescent="0.25">
      <c r="A80" s="43">
        <v>35051</v>
      </c>
      <c r="B80" s="49" t="s">
        <v>123</v>
      </c>
      <c r="C80" s="44">
        <v>3355005</v>
      </c>
      <c r="D80" s="45" t="s">
        <v>124</v>
      </c>
      <c r="E80" s="75">
        <v>1553083</v>
      </c>
      <c r="F80" s="76">
        <v>50000</v>
      </c>
      <c r="G80" s="82">
        <f t="shared" si="1"/>
        <v>1603083</v>
      </c>
      <c r="H80" s="46"/>
    </row>
    <row r="81" spans="1:8" ht="31.5" customHeight="1" x14ac:dyDescent="0.25">
      <c r="A81" s="50">
        <v>35071</v>
      </c>
      <c r="B81" s="51" t="s">
        <v>125</v>
      </c>
      <c r="C81" s="52">
        <v>3315003</v>
      </c>
      <c r="D81" s="53" t="s">
        <v>126</v>
      </c>
      <c r="E81" s="77">
        <v>1304726</v>
      </c>
      <c r="F81" s="77">
        <v>30000</v>
      </c>
      <c r="G81" s="84">
        <f t="shared" si="1"/>
        <v>1334726</v>
      </c>
      <c r="H81" s="46"/>
    </row>
    <row r="82" spans="1:8" ht="31.5" customHeight="1" x14ac:dyDescent="0.25">
      <c r="A82" s="43">
        <v>35084</v>
      </c>
      <c r="B82" s="49" t="s">
        <v>127</v>
      </c>
      <c r="C82" s="44">
        <v>3315084</v>
      </c>
      <c r="D82" s="45" t="s">
        <v>128</v>
      </c>
      <c r="E82" s="75">
        <v>0</v>
      </c>
      <c r="F82" s="76">
        <v>3762</v>
      </c>
      <c r="G82" s="82">
        <f t="shared" si="1"/>
        <v>3762</v>
      </c>
      <c r="H82" s="46"/>
    </row>
    <row r="83" spans="1:8" ht="31.5" customHeight="1" x14ac:dyDescent="0.25">
      <c r="A83" s="50">
        <v>35089</v>
      </c>
      <c r="B83" s="51" t="s">
        <v>129</v>
      </c>
      <c r="C83" s="52">
        <v>3315089</v>
      </c>
      <c r="D83" s="53" t="s">
        <v>130</v>
      </c>
      <c r="E83" s="77">
        <v>458719</v>
      </c>
      <c r="F83" s="77">
        <v>43833</v>
      </c>
      <c r="G83" s="84">
        <f t="shared" si="1"/>
        <v>502552</v>
      </c>
      <c r="H83" s="46"/>
    </row>
    <row r="84" spans="1:8" ht="31.5" customHeight="1" x14ac:dyDescent="0.25">
      <c r="A84" s="43">
        <v>37201</v>
      </c>
      <c r="B84" s="49" t="s">
        <v>131</v>
      </c>
      <c r="C84" s="44">
        <v>3347201</v>
      </c>
      <c r="D84" s="45" t="s">
        <v>132</v>
      </c>
      <c r="E84" s="75">
        <v>31292</v>
      </c>
      <c r="F84" s="76">
        <v>216</v>
      </c>
      <c r="G84" s="82">
        <f t="shared" si="1"/>
        <v>31508</v>
      </c>
      <c r="H84" s="46"/>
    </row>
    <row r="85" spans="1:8" ht="31.5" customHeight="1" x14ac:dyDescent="0.25">
      <c r="A85" s="50">
        <v>38206</v>
      </c>
      <c r="B85" s="51" t="s">
        <v>133</v>
      </c>
      <c r="C85" s="52">
        <v>3318206</v>
      </c>
      <c r="D85" s="53" t="s">
        <v>134</v>
      </c>
      <c r="E85" s="77">
        <v>83742</v>
      </c>
      <c r="F85" s="77">
        <v>101978</v>
      </c>
      <c r="G85" s="84">
        <f t="shared" si="1"/>
        <v>185720</v>
      </c>
      <c r="H85" s="46"/>
    </row>
    <row r="86" spans="1:8" ht="31.5" customHeight="1" x14ac:dyDescent="0.25">
      <c r="A86" s="43">
        <v>40011</v>
      </c>
      <c r="B86" s="49" t="s">
        <v>135</v>
      </c>
      <c r="C86" s="44">
        <v>3899010</v>
      </c>
      <c r="D86" s="45" t="s">
        <v>38</v>
      </c>
      <c r="E86" s="75">
        <v>0</v>
      </c>
      <c r="F86" s="76">
        <v>44973</v>
      </c>
      <c r="G86" s="82">
        <f t="shared" si="1"/>
        <v>44973</v>
      </c>
      <c r="H86" s="46"/>
    </row>
    <row r="87" spans="1:8" ht="31.5" customHeight="1" x14ac:dyDescent="0.25">
      <c r="A87" s="50">
        <v>41661</v>
      </c>
      <c r="B87" s="51" t="s">
        <v>136</v>
      </c>
      <c r="C87" s="52">
        <v>3899010</v>
      </c>
      <c r="D87" s="53" t="s">
        <v>38</v>
      </c>
      <c r="E87" s="77">
        <v>0</v>
      </c>
      <c r="F87" s="77">
        <v>2765</v>
      </c>
      <c r="G87" s="84">
        <f t="shared" si="1"/>
        <v>2765</v>
      </c>
      <c r="H87" s="46"/>
    </row>
    <row r="88" spans="1:8" ht="31.5" customHeight="1" x14ac:dyDescent="0.25">
      <c r="A88" s="57">
        <v>44481</v>
      </c>
      <c r="B88" s="58" t="s">
        <v>137</v>
      </c>
      <c r="C88" s="59">
        <v>3899010</v>
      </c>
      <c r="D88" s="60" t="s">
        <v>38</v>
      </c>
      <c r="E88" s="78">
        <v>0</v>
      </c>
      <c r="F88" s="79">
        <v>200000</v>
      </c>
      <c r="G88" s="79">
        <f t="shared" si="1"/>
        <v>200000</v>
      </c>
      <c r="H88" s="46"/>
    </row>
    <row r="89" spans="1:8" ht="31.5" customHeight="1" x14ac:dyDescent="0.25">
      <c r="A89" s="43"/>
      <c r="B89" s="49"/>
      <c r="C89" s="44"/>
      <c r="D89" s="55" t="s">
        <v>237</v>
      </c>
      <c r="E89" s="80">
        <f>SUM(E2:E88)</f>
        <v>22916283</v>
      </c>
      <c r="F89" s="80">
        <f t="shared" ref="F89" si="2">SUM(F2:F88)</f>
        <v>62753065</v>
      </c>
      <c r="G89" s="80">
        <f>SUM(G2:G88)</f>
        <v>85669348</v>
      </c>
      <c r="H89" s="46"/>
    </row>
    <row r="90" spans="1:8" ht="31.5" customHeight="1" x14ac:dyDescent="0.25">
      <c r="A90" s="43"/>
      <c r="B90" s="49"/>
      <c r="C90" s="44"/>
      <c r="D90" s="45"/>
      <c r="E90" s="75"/>
      <c r="F90" s="76"/>
      <c r="G90" s="76"/>
      <c r="H90" s="46"/>
    </row>
    <row r="91" spans="1:8" ht="31.5" customHeight="1" x14ac:dyDescent="0.25">
      <c r="A91" s="43">
        <v>1051</v>
      </c>
      <c r="B91" s="49" t="s">
        <v>37</v>
      </c>
      <c r="C91" s="44">
        <v>5606201</v>
      </c>
      <c r="D91" s="45" t="s">
        <v>138</v>
      </c>
      <c r="E91" s="75">
        <v>1921077</v>
      </c>
      <c r="F91" s="76">
        <v>12653329</v>
      </c>
      <c r="G91" s="82">
        <f>E91+F91</f>
        <v>14574406</v>
      </c>
      <c r="H91" s="46"/>
    </row>
    <row r="92" spans="1:8" ht="31.5" customHeight="1" x14ac:dyDescent="0.25">
      <c r="A92" s="70">
        <v>1051</v>
      </c>
      <c r="B92" s="51" t="s">
        <v>37</v>
      </c>
      <c r="C92" s="52">
        <v>5636444</v>
      </c>
      <c r="D92" s="53" t="s">
        <v>139</v>
      </c>
      <c r="E92" s="77">
        <v>0</v>
      </c>
      <c r="F92" s="77">
        <v>1068444</v>
      </c>
      <c r="G92" s="84">
        <f>E92+F92</f>
        <v>1068444</v>
      </c>
      <c r="H92" s="46"/>
    </row>
    <row r="93" spans="1:8" ht="31.5" customHeight="1" x14ac:dyDescent="0.25">
      <c r="A93" s="61">
        <v>1051</v>
      </c>
      <c r="B93" s="62" t="s">
        <v>37</v>
      </c>
      <c r="C93" s="63">
        <v>5303101</v>
      </c>
      <c r="D93" s="64" t="s">
        <v>140</v>
      </c>
      <c r="E93" s="81">
        <v>302500</v>
      </c>
      <c r="F93" s="82">
        <v>34751</v>
      </c>
      <c r="G93" s="82">
        <f t="shared" ref="G93:G156" si="3">E93+F93</f>
        <v>337251</v>
      </c>
      <c r="H93" s="46"/>
    </row>
    <row r="94" spans="1:8" ht="31.5" customHeight="1" x14ac:dyDescent="0.25">
      <c r="A94" s="71">
        <v>1101</v>
      </c>
      <c r="B94" s="65" t="s">
        <v>141</v>
      </c>
      <c r="C94" s="66">
        <v>5304401</v>
      </c>
      <c r="D94" s="67" t="s">
        <v>142</v>
      </c>
      <c r="E94" s="83">
        <v>2474</v>
      </c>
      <c r="F94" s="83">
        <v>1</v>
      </c>
      <c r="G94" s="84">
        <f t="shared" si="3"/>
        <v>2475</v>
      </c>
      <c r="H94" s="46"/>
    </row>
    <row r="95" spans="1:8" ht="31.5" customHeight="1" x14ac:dyDescent="0.25">
      <c r="A95" s="61">
        <v>1102</v>
      </c>
      <c r="B95" s="62" t="s">
        <v>143</v>
      </c>
      <c r="C95" s="63">
        <v>5304606</v>
      </c>
      <c r="D95" s="64" t="s">
        <v>144</v>
      </c>
      <c r="E95" s="81">
        <v>99423</v>
      </c>
      <c r="F95" s="82">
        <v>657</v>
      </c>
      <c r="G95" s="82">
        <f t="shared" si="3"/>
        <v>100080</v>
      </c>
      <c r="H95" s="46"/>
    </row>
    <row r="96" spans="1:8" ht="31.5" customHeight="1" x14ac:dyDescent="0.25">
      <c r="A96" s="71">
        <v>1151</v>
      </c>
      <c r="B96" s="65" t="s">
        <v>40</v>
      </c>
      <c r="C96" s="66">
        <v>5303401</v>
      </c>
      <c r="D96" s="67" t="s">
        <v>145</v>
      </c>
      <c r="E96" s="83">
        <v>10000</v>
      </c>
      <c r="F96" s="83">
        <v>58573</v>
      </c>
      <c r="G96" s="84">
        <f t="shared" si="3"/>
        <v>68573</v>
      </c>
      <c r="H96" s="46"/>
    </row>
    <row r="97" spans="1:8" ht="31.5" customHeight="1" x14ac:dyDescent="0.25">
      <c r="A97" s="61">
        <v>1231</v>
      </c>
      <c r="B97" s="62" t="s">
        <v>41</v>
      </c>
      <c r="C97" s="63">
        <v>5303107</v>
      </c>
      <c r="D97" s="64" t="s">
        <v>146</v>
      </c>
      <c r="E97" s="81">
        <v>110000</v>
      </c>
      <c r="F97" s="82">
        <v>29900</v>
      </c>
      <c r="G97" s="82">
        <f t="shared" si="3"/>
        <v>139900</v>
      </c>
      <c r="H97" s="46"/>
    </row>
    <row r="98" spans="1:8" ht="31.5" customHeight="1" x14ac:dyDescent="0.25">
      <c r="A98" s="71">
        <v>1251</v>
      </c>
      <c r="B98" s="65" t="s">
        <v>42</v>
      </c>
      <c r="C98" s="66">
        <v>5305274</v>
      </c>
      <c r="D98" s="67" t="s">
        <v>147</v>
      </c>
      <c r="E98" s="83">
        <v>14050</v>
      </c>
      <c r="F98" s="83">
        <v>1432</v>
      </c>
      <c r="G98" s="84">
        <f t="shared" si="3"/>
        <v>15482</v>
      </c>
      <c r="H98" s="46"/>
    </row>
    <row r="99" spans="1:8" ht="31.5" customHeight="1" x14ac:dyDescent="0.25">
      <c r="A99" s="61">
        <v>1251</v>
      </c>
      <c r="B99" s="62" t="s">
        <v>42</v>
      </c>
      <c r="C99" s="63">
        <v>5303101</v>
      </c>
      <c r="D99" s="64" t="s">
        <v>140</v>
      </c>
      <c r="E99" s="81">
        <v>43300</v>
      </c>
      <c r="F99" s="82">
        <v>2618</v>
      </c>
      <c r="G99" s="82">
        <f t="shared" si="3"/>
        <v>45918</v>
      </c>
      <c r="H99" s="46"/>
    </row>
    <row r="100" spans="1:8" ht="31.5" customHeight="1" x14ac:dyDescent="0.25">
      <c r="A100" s="71">
        <v>1251</v>
      </c>
      <c r="B100" s="65" t="s">
        <v>42</v>
      </c>
      <c r="C100" s="66">
        <v>5303401</v>
      </c>
      <c r="D100" s="67" t="s">
        <v>145</v>
      </c>
      <c r="E100" s="83">
        <v>40000</v>
      </c>
      <c r="F100" s="83">
        <v>3070</v>
      </c>
      <c r="G100" s="84">
        <f t="shared" si="3"/>
        <v>43070</v>
      </c>
      <c r="H100" s="46"/>
    </row>
    <row r="101" spans="1:8" ht="31.5" customHeight="1" x14ac:dyDescent="0.25">
      <c r="A101" s="61">
        <v>1352</v>
      </c>
      <c r="B101" s="62" t="s">
        <v>43</v>
      </c>
      <c r="C101" s="63">
        <v>5303103</v>
      </c>
      <c r="D101" s="64" t="s">
        <v>148</v>
      </c>
      <c r="E101" s="81">
        <v>50000</v>
      </c>
      <c r="F101" s="82">
        <v>14197</v>
      </c>
      <c r="G101" s="82">
        <f t="shared" si="3"/>
        <v>64197</v>
      </c>
      <c r="H101" s="46"/>
    </row>
    <row r="102" spans="1:8" ht="31.5" customHeight="1" x14ac:dyDescent="0.25">
      <c r="A102" s="71">
        <v>1421</v>
      </c>
      <c r="B102" s="65" t="s">
        <v>44</v>
      </c>
      <c r="C102" s="66">
        <v>5305222</v>
      </c>
      <c r="D102" s="67" t="s">
        <v>149</v>
      </c>
      <c r="E102" s="83">
        <v>285</v>
      </c>
      <c r="F102" s="83">
        <v>1583</v>
      </c>
      <c r="G102" s="84">
        <f t="shared" si="3"/>
        <v>1868</v>
      </c>
      <c r="H102" s="46"/>
    </row>
    <row r="103" spans="1:8" ht="31.5" customHeight="1" x14ac:dyDescent="0.25">
      <c r="A103" s="61">
        <v>1421</v>
      </c>
      <c r="B103" s="62" t="s">
        <v>44</v>
      </c>
      <c r="C103" s="63">
        <v>5305225</v>
      </c>
      <c r="D103" s="64" t="s">
        <v>150</v>
      </c>
      <c r="E103" s="81">
        <v>37025</v>
      </c>
      <c r="F103" s="82">
        <v>59115</v>
      </c>
      <c r="G103" s="82">
        <f t="shared" si="3"/>
        <v>96140</v>
      </c>
      <c r="H103" s="46"/>
    </row>
    <row r="104" spans="1:8" ht="31.5" customHeight="1" x14ac:dyDescent="0.25">
      <c r="A104" s="71">
        <v>1421</v>
      </c>
      <c r="B104" s="65" t="s">
        <v>44</v>
      </c>
      <c r="C104" s="66">
        <v>5303101</v>
      </c>
      <c r="D104" s="67" t="s">
        <v>140</v>
      </c>
      <c r="E104" s="83">
        <v>7500</v>
      </c>
      <c r="F104" s="83">
        <v>10800</v>
      </c>
      <c r="G104" s="84">
        <f t="shared" si="3"/>
        <v>18300</v>
      </c>
      <c r="H104" s="46"/>
    </row>
    <row r="105" spans="1:8" ht="31.5" customHeight="1" x14ac:dyDescent="0.25">
      <c r="A105" s="61">
        <v>1421</v>
      </c>
      <c r="B105" s="62" t="s">
        <v>44</v>
      </c>
      <c r="C105" s="63">
        <v>5606301</v>
      </c>
      <c r="D105" s="64" t="s">
        <v>151</v>
      </c>
      <c r="E105" s="81">
        <v>339000</v>
      </c>
      <c r="F105" s="82">
        <v>284943</v>
      </c>
      <c r="G105" s="82">
        <f t="shared" si="3"/>
        <v>623943</v>
      </c>
      <c r="H105" s="46"/>
    </row>
    <row r="106" spans="1:8" ht="31.5" customHeight="1" x14ac:dyDescent="0.25">
      <c r="A106" s="71">
        <v>1421</v>
      </c>
      <c r="B106" s="65" t="s">
        <v>44</v>
      </c>
      <c r="C106" s="66">
        <v>5305201</v>
      </c>
      <c r="D106" s="67" t="s">
        <v>152</v>
      </c>
      <c r="E106" s="83">
        <v>18927</v>
      </c>
      <c r="F106" s="83">
        <v>268</v>
      </c>
      <c r="G106" s="84">
        <f t="shared" si="3"/>
        <v>19195</v>
      </c>
      <c r="H106" s="46"/>
    </row>
    <row r="107" spans="1:8" ht="31.5" customHeight="1" x14ac:dyDescent="0.25">
      <c r="A107" s="61">
        <v>1421</v>
      </c>
      <c r="B107" s="62" t="s">
        <v>44</v>
      </c>
      <c r="C107" s="63">
        <v>5304601</v>
      </c>
      <c r="D107" s="64" t="s">
        <v>153</v>
      </c>
      <c r="E107" s="81">
        <v>87500</v>
      </c>
      <c r="F107" s="82">
        <v>21193</v>
      </c>
      <c r="G107" s="82">
        <f t="shared" si="3"/>
        <v>108693</v>
      </c>
      <c r="H107" s="46"/>
    </row>
    <row r="108" spans="1:8" ht="31.5" customHeight="1" x14ac:dyDescent="0.25">
      <c r="A108" s="71">
        <v>1461</v>
      </c>
      <c r="B108" s="65" t="s">
        <v>45</v>
      </c>
      <c r="C108" s="66">
        <v>5303401</v>
      </c>
      <c r="D108" s="67" t="s">
        <v>145</v>
      </c>
      <c r="E108" s="83">
        <v>75000</v>
      </c>
      <c r="F108" s="83">
        <v>10815</v>
      </c>
      <c r="G108" s="84">
        <f t="shared" si="3"/>
        <v>85815</v>
      </c>
      <c r="H108" s="46"/>
    </row>
    <row r="109" spans="1:8" ht="31.5" customHeight="1" x14ac:dyDescent="0.25">
      <c r="A109" s="61">
        <v>1461</v>
      </c>
      <c r="B109" s="62" t="s">
        <v>45</v>
      </c>
      <c r="C109" s="63">
        <v>5304602</v>
      </c>
      <c r="D109" s="64" t="s">
        <v>154</v>
      </c>
      <c r="E109" s="81">
        <v>75000</v>
      </c>
      <c r="F109" s="82">
        <v>18660</v>
      </c>
      <c r="G109" s="82">
        <f t="shared" si="3"/>
        <v>93660</v>
      </c>
      <c r="H109" s="46"/>
    </row>
    <row r="110" spans="1:8" ht="31.5" customHeight="1" x14ac:dyDescent="0.25">
      <c r="A110" s="71">
        <v>1531</v>
      </c>
      <c r="B110" s="65" t="s">
        <v>46</v>
      </c>
      <c r="C110" s="66">
        <v>5304401</v>
      </c>
      <c r="D110" s="67" t="s">
        <v>142</v>
      </c>
      <c r="E110" s="83">
        <v>1539</v>
      </c>
      <c r="F110" s="83">
        <v>355</v>
      </c>
      <c r="G110" s="84">
        <f t="shared" si="3"/>
        <v>1894</v>
      </c>
      <c r="H110" s="46"/>
    </row>
    <row r="111" spans="1:8" ht="31.5" customHeight="1" x14ac:dyDescent="0.25">
      <c r="A111" s="61">
        <v>1531</v>
      </c>
      <c r="B111" s="62" t="s">
        <v>46</v>
      </c>
      <c r="C111" s="63">
        <v>5304701</v>
      </c>
      <c r="D111" s="64" t="s">
        <v>155</v>
      </c>
      <c r="E111" s="81">
        <v>8419</v>
      </c>
      <c r="F111" s="82">
        <v>549</v>
      </c>
      <c r="G111" s="82">
        <f t="shared" si="3"/>
        <v>8968</v>
      </c>
      <c r="H111" s="46"/>
    </row>
    <row r="112" spans="1:8" ht="31.5" customHeight="1" x14ac:dyDescent="0.25">
      <c r="A112" s="71">
        <v>1557</v>
      </c>
      <c r="B112" s="65" t="s">
        <v>47</v>
      </c>
      <c r="C112" s="66">
        <v>5808201</v>
      </c>
      <c r="D112" s="67" t="s">
        <v>156</v>
      </c>
      <c r="E112" s="83">
        <v>791555</v>
      </c>
      <c r="F112" s="83">
        <v>84700</v>
      </c>
      <c r="G112" s="84">
        <f t="shared" si="3"/>
        <v>876255</v>
      </c>
      <c r="H112" s="46"/>
    </row>
    <row r="113" spans="1:8" ht="31.5" customHeight="1" x14ac:dyDescent="0.25">
      <c r="A113" s="61">
        <v>1701</v>
      </c>
      <c r="B113" s="62" t="s">
        <v>48</v>
      </c>
      <c r="C113" s="63">
        <v>5303101</v>
      </c>
      <c r="D113" s="64" t="s">
        <v>140</v>
      </c>
      <c r="E113" s="81">
        <v>210000</v>
      </c>
      <c r="F113" s="82">
        <v>444376</v>
      </c>
      <c r="G113" s="82">
        <f t="shared" si="3"/>
        <v>654376</v>
      </c>
      <c r="H113" s="46"/>
    </row>
    <row r="114" spans="1:8" ht="31.5" customHeight="1" x14ac:dyDescent="0.25">
      <c r="A114" s="71">
        <v>1701</v>
      </c>
      <c r="B114" s="65" t="s">
        <v>48</v>
      </c>
      <c r="C114" s="66">
        <v>5606201</v>
      </c>
      <c r="D114" s="67" t="s">
        <v>138</v>
      </c>
      <c r="E114" s="83">
        <v>2921958</v>
      </c>
      <c r="F114" s="83">
        <v>716906</v>
      </c>
      <c r="G114" s="84">
        <f t="shared" si="3"/>
        <v>3638864</v>
      </c>
      <c r="H114" s="46"/>
    </row>
    <row r="115" spans="1:8" ht="31.5" customHeight="1" x14ac:dyDescent="0.25">
      <c r="A115" s="61">
        <v>1701</v>
      </c>
      <c r="B115" s="62" t="s">
        <v>48</v>
      </c>
      <c r="C115" s="63">
        <v>5304601</v>
      </c>
      <c r="D115" s="64" t="s">
        <v>153</v>
      </c>
      <c r="E115" s="81">
        <v>2106500</v>
      </c>
      <c r="F115" s="82">
        <v>366869</v>
      </c>
      <c r="G115" s="82">
        <f t="shared" si="3"/>
        <v>2473369</v>
      </c>
      <c r="H115" s="46"/>
    </row>
    <row r="116" spans="1:8" ht="31.5" customHeight="1" x14ac:dyDescent="0.25">
      <c r="A116" s="71">
        <v>1703</v>
      </c>
      <c r="B116" s="65" t="s">
        <v>49</v>
      </c>
      <c r="C116" s="66">
        <v>5303101</v>
      </c>
      <c r="D116" s="67" t="s">
        <v>140</v>
      </c>
      <c r="E116" s="83">
        <v>10000</v>
      </c>
      <c r="F116" s="83">
        <v>46172</v>
      </c>
      <c r="G116" s="84">
        <f t="shared" si="3"/>
        <v>56172</v>
      </c>
      <c r="H116" s="46"/>
    </row>
    <row r="117" spans="1:8" ht="31.5" customHeight="1" x14ac:dyDescent="0.25">
      <c r="A117" s="61">
        <v>1703</v>
      </c>
      <c r="B117" s="62" t="s">
        <v>49</v>
      </c>
      <c r="C117" s="63">
        <v>5606201</v>
      </c>
      <c r="D117" s="64" t="s">
        <v>138</v>
      </c>
      <c r="E117" s="81">
        <v>179757</v>
      </c>
      <c r="F117" s="82">
        <v>105978</v>
      </c>
      <c r="G117" s="82">
        <f t="shared" si="3"/>
        <v>285735</v>
      </c>
      <c r="H117" s="46"/>
    </row>
    <row r="118" spans="1:8" ht="31.5" customHeight="1" x14ac:dyDescent="0.25">
      <c r="A118" s="71">
        <v>1751</v>
      </c>
      <c r="B118" s="65" t="s">
        <v>50</v>
      </c>
      <c r="C118" s="66">
        <v>5303107</v>
      </c>
      <c r="D118" s="67" t="s">
        <v>146</v>
      </c>
      <c r="E118" s="83">
        <v>321000</v>
      </c>
      <c r="F118" s="83">
        <v>49348</v>
      </c>
      <c r="G118" s="84">
        <f t="shared" si="3"/>
        <v>370348</v>
      </c>
      <c r="H118" s="46"/>
    </row>
    <row r="119" spans="1:8" ht="31.5" customHeight="1" x14ac:dyDescent="0.25">
      <c r="A119" s="61">
        <v>1751</v>
      </c>
      <c r="B119" s="62" t="s">
        <v>50</v>
      </c>
      <c r="C119" s="63">
        <v>5305264</v>
      </c>
      <c r="D119" s="64" t="s">
        <v>157</v>
      </c>
      <c r="E119" s="81">
        <v>16400</v>
      </c>
      <c r="F119" s="82">
        <v>51532</v>
      </c>
      <c r="G119" s="82">
        <f t="shared" si="3"/>
        <v>67932</v>
      </c>
      <c r="H119" s="46"/>
    </row>
    <row r="120" spans="1:8" ht="15" customHeight="1" x14ac:dyDescent="0.25">
      <c r="A120" s="71">
        <v>1771</v>
      </c>
      <c r="B120" s="65" t="s">
        <v>51</v>
      </c>
      <c r="C120" s="66">
        <v>5606301</v>
      </c>
      <c r="D120" s="67" t="s">
        <v>151</v>
      </c>
      <c r="E120" s="83">
        <v>14403</v>
      </c>
      <c r="F120" s="83">
        <v>7500</v>
      </c>
      <c r="G120" s="84">
        <f t="shared" si="3"/>
        <v>21903</v>
      </c>
      <c r="H120" s="46"/>
    </row>
    <row r="121" spans="1:8" ht="31.5" customHeight="1" x14ac:dyDescent="0.25">
      <c r="A121" s="61">
        <v>2091</v>
      </c>
      <c r="B121" s="62" t="s">
        <v>52</v>
      </c>
      <c r="C121" s="63">
        <v>5303101</v>
      </c>
      <c r="D121" s="64" t="s">
        <v>140</v>
      </c>
      <c r="E121" s="81">
        <v>367500</v>
      </c>
      <c r="F121" s="82">
        <v>3254</v>
      </c>
      <c r="G121" s="82">
        <f t="shared" si="3"/>
        <v>370754</v>
      </c>
      <c r="H121" s="46"/>
    </row>
    <row r="122" spans="1:8" ht="31.5" customHeight="1" x14ac:dyDescent="0.25">
      <c r="A122" s="71">
        <v>2114</v>
      </c>
      <c r="B122" s="65" t="s">
        <v>53</v>
      </c>
      <c r="C122" s="66">
        <v>5303101</v>
      </c>
      <c r="D122" s="67" t="s">
        <v>140</v>
      </c>
      <c r="E122" s="83">
        <v>0</v>
      </c>
      <c r="F122" s="83">
        <v>30780</v>
      </c>
      <c r="G122" s="84">
        <f t="shared" si="3"/>
        <v>30780</v>
      </c>
      <c r="H122" s="46"/>
    </row>
    <row r="123" spans="1:8" ht="31.5" customHeight="1" x14ac:dyDescent="0.25">
      <c r="A123" s="61">
        <v>2114</v>
      </c>
      <c r="B123" s="62" t="s">
        <v>53</v>
      </c>
      <c r="C123" s="63">
        <v>5304601</v>
      </c>
      <c r="D123" s="64" t="s">
        <v>153</v>
      </c>
      <c r="E123" s="81">
        <v>2400000</v>
      </c>
      <c r="F123" s="82">
        <v>16337</v>
      </c>
      <c r="G123" s="82">
        <f t="shared" si="3"/>
        <v>2416337</v>
      </c>
      <c r="H123" s="46"/>
    </row>
    <row r="124" spans="1:8" ht="31.5" customHeight="1" x14ac:dyDescent="0.25">
      <c r="A124" s="71">
        <v>2261</v>
      </c>
      <c r="B124" s="65" t="s">
        <v>54</v>
      </c>
      <c r="C124" s="66">
        <v>5303401</v>
      </c>
      <c r="D124" s="67" t="s">
        <v>145</v>
      </c>
      <c r="E124" s="83">
        <v>30485</v>
      </c>
      <c r="F124" s="83">
        <v>1895</v>
      </c>
      <c r="G124" s="84">
        <f t="shared" si="3"/>
        <v>32380</v>
      </c>
      <c r="H124" s="46"/>
    </row>
    <row r="125" spans="1:8" ht="31.5" customHeight="1" x14ac:dyDescent="0.25">
      <c r="A125" s="61">
        <v>2261</v>
      </c>
      <c r="B125" s="62" t="s">
        <v>54</v>
      </c>
      <c r="C125" s="63">
        <v>5304601</v>
      </c>
      <c r="D125" s="64" t="s">
        <v>153</v>
      </c>
      <c r="E125" s="81">
        <v>462460</v>
      </c>
      <c r="F125" s="82">
        <v>210232</v>
      </c>
      <c r="G125" s="82">
        <f t="shared" si="3"/>
        <v>672692</v>
      </c>
      <c r="H125" s="46"/>
    </row>
    <row r="126" spans="1:8" ht="31.5" customHeight="1" x14ac:dyDescent="0.25">
      <c r="A126" s="71">
        <v>2261</v>
      </c>
      <c r="B126" s="65" t="s">
        <v>54</v>
      </c>
      <c r="C126" s="66">
        <v>5304304</v>
      </c>
      <c r="D126" s="67" t="s">
        <v>158</v>
      </c>
      <c r="E126" s="83">
        <v>12726</v>
      </c>
      <c r="F126" s="83">
        <v>1</v>
      </c>
      <c r="G126" s="84">
        <f t="shared" si="3"/>
        <v>12727</v>
      </c>
      <c r="H126" s="46"/>
    </row>
    <row r="127" spans="1:8" ht="31.5" customHeight="1" x14ac:dyDescent="0.25">
      <c r="A127" s="61">
        <v>2261</v>
      </c>
      <c r="B127" s="62" t="s">
        <v>54</v>
      </c>
      <c r="C127" s="63">
        <v>5305207</v>
      </c>
      <c r="D127" s="64" t="s">
        <v>159</v>
      </c>
      <c r="E127" s="81">
        <v>463370</v>
      </c>
      <c r="F127" s="82">
        <v>4316</v>
      </c>
      <c r="G127" s="82">
        <f t="shared" si="3"/>
        <v>467686</v>
      </c>
      <c r="H127" s="46"/>
    </row>
    <row r="128" spans="1:8" ht="31.5" customHeight="1" x14ac:dyDescent="0.25">
      <c r="A128" s="71">
        <v>2261</v>
      </c>
      <c r="B128" s="65" t="s">
        <v>54</v>
      </c>
      <c r="C128" s="66">
        <v>5303101</v>
      </c>
      <c r="D128" s="67" t="s">
        <v>140</v>
      </c>
      <c r="E128" s="83">
        <v>150000</v>
      </c>
      <c r="F128" s="83">
        <v>37267</v>
      </c>
      <c r="G128" s="84">
        <f t="shared" si="3"/>
        <v>187267</v>
      </c>
      <c r="H128" s="46"/>
    </row>
    <row r="129" spans="1:8" ht="15.75" customHeight="1" x14ac:dyDescent="0.25">
      <c r="A129" s="61">
        <v>2261</v>
      </c>
      <c r="B129" s="62" t="s">
        <v>54</v>
      </c>
      <c r="C129" s="63">
        <v>5606233</v>
      </c>
      <c r="D129" s="64" t="s">
        <v>160</v>
      </c>
      <c r="E129" s="81">
        <v>29710</v>
      </c>
      <c r="F129" s="82">
        <v>32292</v>
      </c>
      <c r="G129" s="82">
        <f t="shared" si="3"/>
        <v>62002</v>
      </c>
      <c r="H129" s="46"/>
    </row>
    <row r="130" spans="1:8" ht="31.5" customHeight="1" x14ac:dyDescent="0.25">
      <c r="A130" s="71">
        <v>2276</v>
      </c>
      <c r="B130" s="65" t="s">
        <v>161</v>
      </c>
      <c r="C130" s="66">
        <v>5606358</v>
      </c>
      <c r="D130" s="67" t="s">
        <v>162</v>
      </c>
      <c r="E130" s="83">
        <v>50000</v>
      </c>
      <c r="F130" s="83">
        <v>2348</v>
      </c>
      <c r="G130" s="84">
        <f t="shared" si="3"/>
        <v>52348</v>
      </c>
      <c r="H130" s="46"/>
    </row>
    <row r="131" spans="1:8" ht="31.5" customHeight="1" x14ac:dyDescent="0.25">
      <c r="A131" s="61">
        <v>2276</v>
      </c>
      <c r="B131" s="62" t="s">
        <v>161</v>
      </c>
      <c r="C131" s="63">
        <v>5303101</v>
      </c>
      <c r="D131" s="64" t="s">
        <v>140</v>
      </c>
      <c r="E131" s="81">
        <v>220000</v>
      </c>
      <c r="F131" s="82">
        <v>282303</v>
      </c>
      <c r="G131" s="82">
        <f t="shared" si="3"/>
        <v>502303</v>
      </c>
      <c r="H131" s="46"/>
    </row>
    <row r="132" spans="1:8" ht="31.5" customHeight="1" x14ac:dyDescent="0.25">
      <c r="A132" s="71">
        <v>2311</v>
      </c>
      <c r="B132" s="65" t="s">
        <v>56</v>
      </c>
      <c r="C132" s="66">
        <v>5636240</v>
      </c>
      <c r="D132" s="67" t="s">
        <v>163</v>
      </c>
      <c r="E132" s="83">
        <v>0</v>
      </c>
      <c r="F132" s="83">
        <v>355676</v>
      </c>
      <c r="G132" s="84">
        <f t="shared" si="3"/>
        <v>355676</v>
      </c>
      <c r="H132" s="46"/>
    </row>
    <row r="133" spans="1:8" ht="31.5" customHeight="1" x14ac:dyDescent="0.25">
      <c r="A133" s="61">
        <v>2311</v>
      </c>
      <c r="B133" s="62" t="s">
        <v>56</v>
      </c>
      <c r="C133" s="63">
        <v>5305201</v>
      </c>
      <c r="D133" s="64" t="s">
        <v>152</v>
      </c>
      <c r="E133" s="81">
        <v>21400</v>
      </c>
      <c r="F133" s="82">
        <v>18830</v>
      </c>
      <c r="G133" s="82">
        <f t="shared" si="3"/>
        <v>40230</v>
      </c>
      <c r="H133" s="46"/>
    </row>
    <row r="134" spans="1:8" ht="31.5" customHeight="1" x14ac:dyDescent="0.25">
      <c r="A134" s="71">
        <v>2351</v>
      </c>
      <c r="B134" s="65" t="s">
        <v>164</v>
      </c>
      <c r="C134" s="66">
        <v>5303101</v>
      </c>
      <c r="D134" s="67" t="s">
        <v>140</v>
      </c>
      <c r="E134" s="83">
        <v>51000</v>
      </c>
      <c r="F134" s="83">
        <v>61</v>
      </c>
      <c r="G134" s="84">
        <f t="shared" si="3"/>
        <v>51061</v>
      </c>
      <c r="H134" s="46"/>
    </row>
    <row r="135" spans="1:8" ht="31.5" customHeight="1" x14ac:dyDescent="0.25">
      <c r="A135" s="61">
        <v>2375</v>
      </c>
      <c r="B135" s="62" t="s">
        <v>165</v>
      </c>
      <c r="C135" s="63">
        <v>5606401</v>
      </c>
      <c r="D135" s="64" t="s">
        <v>166</v>
      </c>
      <c r="E135" s="81">
        <v>56000</v>
      </c>
      <c r="F135" s="82">
        <v>5654</v>
      </c>
      <c r="G135" s="82">
        <f t="shared" si="3"/>
        <v>61654</v>
      </c>
      <c r="H135" s="46"/>
    </row>
    <row r="136" spans="1:8" ht="31.5" customHeight="1" x14ac:dyDescent="0.25">
      <c r="A136" s="71">
        <v>2377</v>
      </c>
      <c r="B136" s="65" t="s">
        <v>167</v>
      </c>
      <c r="C136" s="66">
        <v>5305274</v>
      </c>
      <c r="D136" s="67" t="s">
        <v>147</v>
      </c>
      <c r="E136" s="83">
        <v>13000</v>
      </c>
      <c r="F136" s="83">
        <v>11577</v>
      </c>
      <c r="G136" s="84">
        <f t="shared" si="3"/>
        <v>24577</v>
      </c>
      <c r="H136" s="46"/>
    </row>
    <row r="137" spans="1:8" ht="31.5" customHeight="1" x14ac:dyDescent="0.25">
      <c r="A137" s="61">
        <v>2472</v>
      </c>
      <c r="B137" s="62" t="s">
        <v>59</v>
      </c>
      <c r="C137" s="63">
        <v>5606358</v>
      </c>
      <c r="D137" s="64" t="s">
        <v>162</v>
      </c>
      <c r="E137" s="81">
        <v>0</v>
      </c>
      <c r="F137" s="82">
        <v>1566</v>
      </c>
      <c r="G137" s="82">
        <f t="shared" si="3"/>
        <v>1566</v>
      </c>
      <c r="H137" s="46"/>
    </row>
    <row r="138" spans="1:8" ht="31.5" customHeight="1" x14ac:dyDescent="0.25">
      <c r="A138" s="71">
        <v>2491</v>
      </c>
      <c r="B138" s="65" t="s">
        <v>54</v>
      </c>
      <c r="C138" s="66">
        <v>5305201</v>
      </c>
      <c r="D138" s="67" t="s">
        <v>152</v>
      </c>
      <c r="E138" s="83">
        <v>130715</v>
      </c>
      <c r="F138" s="83">
        <v>170</v>
      </c>
      <c r="G138" s="84">
        <f t="shared" si="3"/>
        <v>130885</v>
      </c>
      <c r="H138" s="46"/>
    </row>
    <row r="139" spans="1:8" ht="31.5" customHeight="1" x14ac:dyDescent="0.25">
      <c r="A139" s="61">
        <v>2491</v>
      </c>
      <c r="B139" s="62" t="s">
        <v>54</v>
      </c>
      <c r="C139" s="63">
        <v>5305264</v>
      </c>
      <c r="D139" s="64" t="s">
        <v>157</v>
      </c>
      <c r="E139" s="81">
        <v>360103</v>
      </c>
      <c r="F139" s="82">
        <v>14743</v>
      </c>
      <c r="G139" s="82">
        <f t="shared" si="3"/>
        <v>374846</v>
      </c>
      <c r="H139" s="46"/>
    </row>
    <row r="140" spans="1:8" ht="31.5" customHeight="1" x14ac:dyDescent="0.25">
      <c r="A140" s="71">
        <v>2491</v>
      </c>
      <c r="B140" s="65" t="s">
        <v>54</v>
      </c>
      <c r="C140" s="66">
        <v>5303101</v>
      </c>
      <c r="D140" s="67" t="s">
        <v>140</v>
      </c>
      <c r="E140" s="83">
        <v>75000</v>
      </c>
      <c r="F140" s="83">
        <v>70230</v>
      </c>
      <c r="G140" s="84">
        <f t="shared" si="3"/>
        <v>145230</v>
      </c>
      <c r="H140" s="46"/>
    </row>
    <row r="141" spans="1:8" ht="31.5" customHeight="1" x14ac:dyDescent="0.25">
      <c r="A141" s="61">
        <v>2491</v>
      </c>
      <c r="B141" s="62" t="s">
        <v>54</v>
      </c>
      <c r="C141" s="63">
        <v>5606401</v>
      </c>
      <c r="D141" s="64" t="s">
        <v>166</v>
      </c>
      <c r="E141" s="81">
        <v>749057</v>
      </c>
      <c r="F141" s="82">
        <v>9200</v>
      </c>
      <c r="G141" s="82">
        <f t="shared" si="3"/>
        <v>758257</v>
      </c>
      <c r="H141" s="46"/>
    </row>
    <row r="142" spans="1:8" ht="31.5" customHeight="1" x14ac:dyDescent="0.25">
      <c r="A142" s="71">
        <v>2491</v>
      </c>
      <c r="B142" s="65" t="s">
        <v>54</v>
      </c>
      <c r="C142" s="66">
        <v>5304606</v>
      </c>
      <c r="D142" s="67" t="s">
        <v>144</v>
      </c>
      <c r="E142" s="83">
        <v>100140</v>
      </c>
      <c r="F142" s="83">
        <v>1201</v>
      </c>
      <c r="G142" s="84">
        <f t="shared" si="3"/>
        <v>101341</v>
      </c>
      <c r="H142" s="46"/>
    </row>
    <row r="143" spans="1:8" ht="31.5" customHeight="1" x14ac:dyDescent="0.25">
      <c r="A143" s="61">
        <v>2491</v>
      </c>
      <c r="B143" s="62" t="s">
        <v>54</v>
      </c>
      <c r="C143" s="63">
        <v>5304601</v>
      </c>
      <c r="D143" s="64" t="s">
        <v>153</v>
      </c>
      <c r="E143" s="81">
        <v>462460</v>
      </c>
      <c r="F143" s="82">
        <v>194612</v>
      </c>
      <c r="G143" s="82">
        <f t="shared" si="3"/>
        <v>657072</v>
      </c>
      <c r="H143" s="46"/>
    </row>
    <row r="144" spans="1:8" ht="31.5" customHeight="1" x14ac:dyDescent="0.25">
      <c r="A144" s="71">
        <v>2491</v>
      </c>
      <c r="B144" s="65" t="s">
        <v>54</v>
      </c>
      <c r="C144" s="66">
        <v>5303401</v>
      </c>
      <c r="D144" s="67" t="s">
        <v>145</v>
      </c>
      <c r="E144" s="83">
        <v>21215</v>
      </c>
      <c r="F144" s="83">
        <v>10000</v>
      </c>
      <c r="G144" s="84">
        <f t="shared" si="3"/>
        <v>31215</v>
      </c>
      <c r="H144" s="46"/>
    </row>
    <row r="145" spans="1:8" ht="31.5" customHeight="1" x14ac:dyDescent="0.25">
      <c r="A145" s="61">
        <v>2491</v>
      </c>
      <c r="B145" s="62" t="s">
        <v>54</v>
      </c>
      <c r="C145" s="63">
        <v>5606359</v>
      </c>
      <c r="D145" s="64" t="s">
        <v>168</v>
      </c>
      <c r="E145" s="81">
        <v>0</v>
      </c>
      <c r="F145" s="82">
        <v>21528</v>
      </c>
      <c r="G145" s="82">
        <f t="shared" si="3"/>
        <v>21528</v>
      </c>
      <c r="H145" s="46"/>
    </row>
    <row r="146" spans="1:8" ht="31.5" customHeight="1" x14ac:dyDescent="0.25">
      <c r="A146" s="71">
        <v>2811</v>
      </c>
      <c r="B146" s="65" t="s">
        <v>60</v>
      </c>
      <c r="C146" s="66">
        <v>5304807</v>
      </c>
      <c r="D146" s="67" t="s">
        <v>169</v>
      </c>
      <c r="E146" s="83">
        <v>78000</v>
      </c>
      <c r="F146" s="83">
        <v>20000</v>
      </c>
      <c r="G146" s="84">
        <f t="shared" si="3"/>
        <v>98000</v>
      </c>
      <c r="H146" s="46"/>
    </row>
    <row r="147" spans="1:8" ht="31.5" customHeight="1" x14ac:dyDescent="0.25">
      <c r="A147" s="61">
        <v>2811</v>
      </c>
      <c r="B147" s="62" t="s">
        <v>60</v>
      </c>
      <c r="C147" s="63">
        <v>5304805</v>
      </c>
      <c r="D147" s="64" t="s">
        <v>170</v>
      </c>
      <c r="E147" s="81">
        <v>106066</v>
      </c>
      <c r="F147" s="82">
        <v>15950</v>
      </c>
      <c r="G147" s="82">
        <f t="shared" si="3"/>
        <v>122016</v>
      </c>
      <c r="H147" s="46"/>
    </row>
    <row r="148" spans="1:8" ht="31.5" customHeight="1" x14ac:dyDescent="0.25">
      <c r="A148" s="71">
        <v>2811</v>
      </c>
      <c r="B148" s="65" t="s">
        <v>60</v>
      </c>
      <c r="C148" s="66">
        <v>5304802</v>
      </c>
      <c r="D148" s="67" t="s">
        <v>171</v>
      </c>
      <c r="E148" s="83">
        <v>137300</v>
      </c>
      <c r="F148" s="83">
        <v>11450</v>
      </c>
      <c r="G148" s="84">
        <f t="shared" si="3"/>
        <v>148750</v>
      </c>
      <c r="H148" s="46"/>
    </row>
    <row r="149" spans="1:8" ht="31.5" customHeight="1" x14ac:dyDescent="0.25">
      <c r="A149" s="61">
        <v>2811</v>
      </c>
      <c r="B149" s="62" t="s">
        <v>60</v>
      </c>
      <c r="C149" s="63">
        <v>5304809</v>
      </c>
      <c r="D149" s="64" t="s">
        <v>172</v>
      </c>
      <c r="E149" s="81">
        <v>0</v>
      </c>
      <c r="F149" s="82">
        <v>25000</v>
      </c>
      <c r="G149" s="82">
        <f t="shared" si="3"/>
        <v>25000</v>
      </c>
      <c r="H149" s="46"/>
    </row>
    <row r="150" spans="1:8" ht="31.5" customHeight="1" x14ac:dyDescent="0.25">
      <c r="A150" s="71">
        <v>2812</v>
      </c>
      <c r="B150" s="65" t="s">
        <v>61</v>
      </c>
      <c r="C150" s="66">
        <v>5303101</v>
      </c>
      <c r="D150" s="67" t="s">
        <v>140</v>
      </c>
      <c r="E150" s="83">
        <v>0</v>
      </c>
      <c r="F150" s="83">
        <v>110317</v>
      </c>
      <c r="G150" s="84">
        <f t="shared" si="3"/>
        <v>110317</v>
      </c>
      <c r="H150" s="46"/>
    </row>
    <row r="151" spans="1:8" ht="31.5" customHeight="1" x14ac:dyDescent="0.25">
      <c r="A151" s="61">
        <v>2841</v>
      </c>
      <c r="B151" s="62" t="s">
        <v>62</v>
      </c>
      <c r="C151" s="63">
        <v>5303107</v>
      </c>
      <c r="D151" s="64" t="s">
        <v>146</v>
      </c>
      <c r="E151" s="81">
        <v>0</v>
      </c>
      <c r="F151" s="82">
        <v>28350</v>
      </c>
      <c r="G151" s="82">
        <f t="shared" si="3"/>
        <v>28350</v>
      </c>
      <c r="H151" s="46"/>
    </row>
    <row r="152" spans="1:8" ht="31.5" customHeight="1" x14ac:dyDescent="0.25">
      <c r="A152" s="71">
        <v>3071</v>
      </c>
      <c r="B152" s="65" t="s">
        <v>173</v>
      </c>
      <c r="C152" s="66">
        <v>5304401</v>
      </c>
      <c r="D152" s="67" t="s">
        <v>142</v>
      </c>
      <c r="E152" s="83">
        <v>5000</v>
      </c>
      <c r="F152" s="83">
        <v>836</v>
      </c>
      <c r="G152" s="84">
        <f t="shared" si="3"/>
        <v>5836</v>
      </c>
      <c r="H152" s="46"/>
    </row>
    <row r="153" spans="1:8" ht="31.5" customHeight="1" x14ac:dyDescent="0.25">
      <c r="A153" s="61">
        <v>3101</v>
      </c>
      <c r="B153" s="62" t="s">
        <v>174</v>
      </c>
      <c r="C153" s="63">
        <v>5606301</v>
      </c>
      <c r="D153" s="64" t="s">
        <v>151</v>
      </c>
      <c r="E153" s="81">
        <v>0</v>
      </c>
      <c r="F153" s="82">
        <v>168378</v>
      </c>
      <c r="G153" s="82">
        <f t="shared" si="3"/>
        <v>168378</v>
      </c>
      <c r="H153" s="46"/>
    </row>
    <row r="154" spans="1:8" ht="31.5" customHeight="1" x14ac:dyDescent="0.25">
      <c r="A154" s="71">
        <v>3211</v>
      </c>
      <c r="B154" s="65" t="s">
        <v>175</v>
      </c>
      <c r="C154" s="66">
        <v>5616306</v>
      </c>
      <c r="D154" s="67" t="s">
        <v>176</v>
      </c>
      <c r="E154" s="83">
        <v>2198550</v>
      </c>
      <c r="F154" s="83">
        <v>307390</v>
      </c>
      <c r="G154" s="84">
        <f t="shared" si="3"/>
        <v>2505940</v>
      </c>
      <c r="H154" s="46"/>
    </row>
    <row r="155" spans="1:8" ht="31.5" customHeight="1" x14ac:dyDescent="0.25">
      <c r="A155" s="61">
        <v>3211</v>
      </c>
      <c r="B155" s="62" t="s">
        <v>175</v>
      </c>
      <c r="C155" s="63">
        <v>5616310</v>
      </c>
      <c r="D155" s="64" t="s">
        <v>177</v>
      </c>
      <c r="E155" s="81">
        <v>0</v>
      </c>
      <c r="F155" s="82">
        <v>175264</v>
      </c>
      <c r="G155" s="82">
        <f t="shared" si="3"/>
        <v>175264</v>
      </c>
      <c r="H155" s="46"/>
    </row>
    <row r="156" spans="1:8" ht="31.5" customHeight="1" x14ac:dyDescent="0.25">
      <c r="A156" s="71">
        <v>3211</v>
      </c>
      <c r="B156" s="65" t="s">
        <v>175</v>
      </c>
      <c r="C156" s="66">
        <v>5616313</v>
      </c>
      <c r="D156" s="67" t="s">
        <v>178</v>
      </c>
      <c r="E156" s="83">
        <v>1400000</v>
      </c>
      <c r="F156" s="83">
        <v>1217872</v>
      </c>
      <c r="G156" s="84">
        <f t="shared" si="3"/>
        <v>2617872</v>
      </c>
      <c r="H156" s="46"/>
    </row>
    <row r="157" spans="1:8" ht="31.5" customHeight="1" x14ac:dyDescent="0.25">
      <c r="A157" s="61">
        <v>3211</v>
      </c>
      <c r="B157" s="62" t="s">
        <v>175</v>
      </c>
      <c r="C157" s="63">
        <v>5616371</v>
      </c>
      <c r="D157" s="64" t="s">
        <v>179</v>
      </c>
      <c r="E157" s="81">
        <v>100000</v>
      </c>
      <c r="F157" s="82">
        <v>154230</v>
      </c>
      <c r="G157" s="82">
        <f t="shared" ref="G157:G220" si="4">E157+F157</f>
        <v>254230</v>
      </c>
      <c r="H157" s="46"/>
    </row>
    <row r="158" spans="1:8" ht="31.5" customHeight="1" x14ac:dyDescent="0.25">
      <c r="A158" s="71">
        <v>3221</v>
      </c>
      <c r="B158" s="65" t="s">
        <v>65</v>
      </c>
      <c r="C158" s="66">
        <v>5616310</v>
      </c>
      <c r="D158" s="67" t="s">
        <v>177</v>
      </c>
      <c r="E158" s="83">
        <v>700000</v>
      </c>
      <c r="F158" s="83">
        <v>75586</v>
      </c>
      <c r="G158" s="84">
        <f t="shared" si="4"/>
        <v>775586</v>
      </c>
      <c r="H158" s="46"/>
    </row>
    <row r="159" spans="1:8" ht="31.5" customHeight="1" x14ac:dyDescent="0.25">
      <c r="A159" s="61">
        <v>3221</v>
      </c>
      <c r="B159" s="62" t="s">
        <v>65</v>
      </c>
      <c r="C159" s="63">
        <v>5616307</v>
      </c>
      <c r="D159" s="64" t="s">
        <v>180</v>
      </c>
      <c r="E159" s="81">
        <v>2618210</v>
      </c>
      <c r="F159" s="82">
        <v>343343</v>
      </c>
      <c r="G159" s="82">
        <f t="shared" si="4"/>
        <v>2961553</v>
      </c>
      <c r="H159" s="46"/>
    </row>
    <row r="160" spans="1:8" ht="31.5" customHeight="1" x14ac:dyDescent="0.25">
      <c r="A160" s="71">
        <v>3233</v>
      </c>
      <c r="B160" s="65" t="s">
        <v>181</v>
      </c>
      <c r="C160" s="66">
        <v>5305311</v>
      </c>
      <c r="D160" s="67" t="s">
        <v>182</v>
      </c>
      <c r="E160" s="83">
        <v>0</v>
      </c>
      <c r="F160" s="83">
        <v>30480</v>
      </c>
      <c r="G160" s="84">
        <f t="shared" si="4"/>
        <v>30480</v>
      </c>
      <c r="H160" s="46"/>
    </row>
    <row r="161" spans="1:8" ht="31.5" customHeight="1" x14ac:dyDescent="0.25">
      <c r="A161" s="61">
        <v>3241</v>
      </c>
      <c r="B161" s="62" t="s">
        <v>67</v>
      </c>
      <c r="C161" s="63">
        <v>5616306</v>
      </c>
      <c r="D161" s="64" t="s">
        <v>176</v>
      </c>
      <c r="E161" s="81">
        <v>666690</v>
      </c>
      <c r="F161" s="82">
        <v>102214</v>
      </c>
      <c r="G161" s="82">
        <f t="shared" si="4"/>
        <v>768904</v>
      </c>
      <c r="H161" s="46"/>
    </row>
    <row r="162" spans="1:8" ht="31.5" customHeight="1" x14ac:dyDescent="0.25">
      <c r="A162" s="71">
        <v>3241</v>
      </c>
      <c r="B162" s="65" t="s">
        <v>67</v>
      </c>
      <c r="C162" s="66">
        <v>5616367</v>
      </c>
      <c r="D162" s="67" t="s">
        <v>183</v>
      </c>
      <c r="E162" s="83">
        <v>1790500</v>
      </c>
      <c r="F162" s="83">
        <v>103649</v>
      </c>
      <c r="G162" s="84">
        <f t="shared" si="4"/>
        <v>1894149</v>
      </c>
      <c r="H162" s="46"/>
    </row>
    <row r="163" spans="1:8" ht="31.5" customHeight="1" x14ac:dyDescent="0.25">
      <c r="A163" s="61">
        <v>3241</v>
      </c>
      <c r="B163" s="62" t="s">
        <v>67</v>
      </c>
      <c r="C163" s="63">
        <v>5616305</v>
      </c>
      <c r="D163" s="64" t="s">
        <v>184</v>
      </c>
      <c r="E163" s="81">
        <v>6484500</v>
      </c>
      <c r="F163" s="82">
        <v>117177</v>
      </c>
      <c r="G163" s="82">
        <f t="shared" si="4"/>
        <v>6601677</v>
      </c>
      <c r="H163" s="46"/>
    </row>
    <row r="164" spans="1:8" ht="31.5" customHeight="1" x14ac:dyDescent="0.25">
      <c r="A164" s="71">
        <v>3241</v>
      </c>
      <c r="B164" s="65" t="s">
        <v>67</v>
      </c>
      <c r="C164" s="66">
        <v>5616307</v>
      </c>
      <c r="D164" s="67" t="s">
        <v>180</v>
      </c>
      <c r="E164" s="83">
        <v>10000</v>
      </c>
      <c r="F164" s="83">
        <v>1479803</v>
      </c>
      <c r="G164" s="84">
        <f t="shared" si="4"/>
        <v>1489803</v>
      </c>
      <c r="H164" s="46"/>
    </row>
    <row r="165" spans="1:8" ht="31.5" customHeight="1" x14ac:dyDescent="0.25">
      <c r="A165" s="61">
        <v>3323</v>
      </c>
      <c r="B165" s="62" t="s">
        <v>68</v>
      </c>
      <c r="C165" s="63">
        <v>5616306</v>
      </c>
      <c r="D165" s="64" t="s">
        <v>176</v>
      </c>
      <c r="E165" s="81">
        <v>0</v>
      </c>
      <c r="F165" s="82">
        <v>309645</v>
      </c>
      <c r="G165" s="82">
        <f t="shared" si="4"/>
        <v>309645</v>
      </c>
      <c r="H165" s="46"/>
    </row>
    <row r="166" spans="1:8" ht="31.5" customHeight="1" x14ac:dyDescent="0.25">
      <c r="A166" s="71">
        <v>7603</v>
      </c>
      <c r="B166" s="65" t="s">
        <v>185</v>
      </c>
      <c r="C166" s="66">
        <v>5303401</v>
      </c>
      <c r="D166" s="67" t="s">
        <v>145</v>
      </c>
      <c r="E166" s="83">
        <v>441550</v>
      </c>
      <c r="F166" s="83">
        <v>79980</v>
      </c>
      <c r="G166" s="84">
        <f t="shared" si="4"/>
        <v>521530</v>
      </c>
      <c r="H166" s="46"/>
    </row>
    <row r="167" spans="1:8" ht="31.5" customHeight="1" x14ac:dyDescent="0.25">
      <c r="A167" s="61">
        <v>7604</v>
      </c>
      <c r="B167" s="62" t="s">
        <v>186</v>
      </c>
      <c r="C167" s="63">
        <v>5303103</v>
      </c>
      <c r="D167" s="64" t="s">
        <v>148</v>
      </c>
      <c r="E167" s="81">
        <v>92250</v>
      </c>
      <c r="F167" s="82">
        <v>313</v>
      </c>
      <c r="G167" s="82">
        <f t="shared" si="4"/>
        <v>92563</v>
      </c>
      <c r="H167" s="46"/>
    </row>
    <row r="168" spans="1:8" ht="31.5" customHeight="1" x14ac:dyDescent="0.25">
      <c r="A168" s="71">
        <v>7651</v>
      </c>
      <c r="B168" s="65" t="s">
        <v>187</v>
      </c>
      <c r="C168" s="66">
        <v>5303103</v>
      </c>
      <c r="D168" s="67" t="s">
        <v>148</v>
      </c>
      <c r="E168" s="83">
        <v>0</v>
      </c>
      <c r="F168" s="83">
        <v>131608</v>
      </c>
      <c r="G168" s="84">
        <f t="shared" si="4"/>
        <v>131608</v>
      </c>
      <c r="H168" s="46"/>
    </row>
    <row r="169" spans="1:8" ht="31.5" customHeight="1" x14ac:dyDescent="0.25">
      <c r="A169" s="61">
        <v>7691</v>
      </c>
      <c r="B169" s="62" t="s">
        <v>81</v>
      </c>
      <c r="C169" s="63">
        <v>5303103</v>
      </c>
      <c r="D169" s="64" t="s">
        <v>148</v>
      </c>
      <c r="E169" s="81">
        <v>50000</v>
      </c>
      <c r="F169" s="82">
        <v>16524</v>
      </c>
      <c r="G169" s="82">
        <f t="shared" si="4"/>
        <v>66524</v>
      </c>
      <c r="H169" s="46"/>
    </row>
    <row r="170" spans="1:8" ht="31.5" customHeight="1" x14ac:dyDescent="0.25">
      <c r="A170" s="71">
        <v>7691</v>
      </c>
      <c r="B170" s="65" t="s">
        <v>81</v>
      </c>
      <c r="C170" s="66">
        <v>5626301</v>
      </c>
      <c r="D170" s="67" t="s">
        <v>151</v>
      </c>
      <c r="E170" s="83">
        <v>700000</v>
      </c>
      <c r="F170" s="83">
        <v>12720</v>
      </c>
      <c r="G170" s="84">
        <f t="shared" si="4"/>
        <v>712720</v>
      </c>
      <c r="H170" s="46"/>
    </row>
    <row r="171" spans="1:8" ht="31.5" customHeight="1" x14ac:dyDescent="0.25">
      <c r="A171" s="61">
        <v>7691</v>
      </c>
      <c r="B171" s="62" t="s">
        <v>81</v>
      </c>
      <c r="C171" s="63">
        <v>5626201</v>
      </c>
      <c r="D171" s="64" t="s">
        <v>188</v>
      </c>
      <c r="E171" s="81">
        <v>0</v>
      </c>
      <c r="F171" s="82">
        <v>1641382</v>
      </c>
      <c r="G171" s="82">
        <f t="shared" si="4"/>
        <v>1641382</v>
      </c>
      <c r="H171" s="46"/>
    </row>
    <row r="172" spans="1:8" ht="31.5" customHeight="1" x14ac:dyDescent="0.25">
      <c r="A172" s="71">
        <v>7701</v>
      </c>
      <c r="B172" s="65" t="s">
        <v>189</v>
      </c>
      <c r="C172" s="66">
        <v>5666572</v>
      </c>
      <c r="D172" s="67" t="s">
        <v>190</v>
      </c>
      <c r="E172" s="83">
        <v>10445546</v>
      </c>
      <c r="F172" s="83">
        <v>3082561</v>
      </c>
      <c r="G172" s="84">
        <f t="shared" si="4"/>
        <v>13528107</v>
      </c>
      <c r="H172" s="46"/>
    </row>
    <row r="173" spans="1:8" ht="31.5" customHeight="1" x14ac:dyDescent="0.25">
      <c r="A173" s="61">
        <v>7811</v>
      </c>
      <c r="B173" s="62" t="s">
        <v>191</v>
      </c>
      <c r="C173" s="63">
        <v>5304601</v>
      </c>
      <c r="D173" s="64" t="s">
        <v>153</v>
      </c>
      <c r="E173" s="81">
        <v>161500</v>
      </c>
      <c r="F173" s="82">
        <v>7500</v>
      </c>
      <c r="G173" s="82">
        <f t="shared" si="4"/>
        <v>169000</v>
      </c>
      <c r="H173" s="46"/>
    </row>
    <row r="174" spans="1:8" ht="31.5" customHeight="1" x14ac:dyDescent="0.25">
      <c r="A174" s="71">
        <v>8011</v>
      </c>
      <c r="B174" s="65" t="s">
        <v>84</v>
      </c>
      <c r="C174" s="66">
        <v>5606301</v>
      </c>
      <c r="D174" s="67" t="s">
        <v>151</v>
      </c>
      <c r="E174" s="83">
        <v>50000</v>
      </c>
      <c r="F174" s="83">
        <v>14818</v>
      </c>
      <c r="G174" s="84">
        <f t="shared" si="4"/>
        <v>64818</v>
      </c>
      <c r="H174" s="46"/>
    </row>
    <row r="175" spans="1:8" ht="31.5" customHeight="1" x14ac:dyDescent="0.25">
      <c r="A175" s="61">
        <v>8011</v>
      </c>
      <c r="B175" s="62" t="s">
        <v>84</v>
      </c>
      <c r="C175" s="63">
        <v>5304401</v>
      </c>
      <c r="D175" s="64" t="s">
        <v>142</v>
      </c>
      <c r="E175" s="81">
        <v>425</v>
      </c>
      <c r="F175" s="82">
        <v>14</v>
      </c>
      <c r="G175" s="82">
        <f t="shared" si="4"/>
        <v>439</v>
      </c>
      <c r="H175" s="46"/>
    </row>
    <row r="176" spans="1:8" ht="31.5" customHeight="1" x14ac:dyDescent="0.25">
      <c r="A176" s="71">
        <v>8021</v>
      </c>
      <c r="B176" s="65" t="s">
        <v>85</v>
      </c>
      <c r="C176" s="66">
        <v>5305212</v>
      </c>
      <c r="D176" s="67" t="s">
        <v>192</v>
      </c>
      <c r="E176" s="83">
        <v>1500000</v>
      </c>
      <c r="F176" s="83">
        <v>48370</v>
      </c>
      <c r="G176" s="84">
        <f t="shared" si="4"/>
        <v>1548370</v>
      </c>
      <c r="H176" s="46"/>
    </row>
    <row r="177" spans="1:8" ht="31.5" customHeight="1" x14ac:dyDescent="0.25">
      <c r="A177" s="61">
        <v>8021</v>
      </c>
      <c r="B177" s="62" t="s">
        <v>85</v>
      </c>
      <c r="C177" s="63">
        <v>5303476</v>
      </c>
      <c r="D177" s="64" t="s">
        <v>193</v>
      </c>
      <c r="E177" s="81">
        <v>1000000</v>
      </c>
      <c r="F177" s="82">
        <v>788</v>
      </c>
      <c r="G177" s="82">
        <f t="shared" si="4"/>
        <v>1000788</v>
      </c>
      <c r="H177" s="46"/>
    </row>
    <row r="178" spans="1:8" ht="31.5" customHeight="1" x14ac:dyDescent="0.25">
      <c r="A178" s="71">
        <v>8021</v>
      </c>
      <c r="B178" s="65" t="s">
        <v>85</v>
      </c>
      <c r="C178" s="66">
        <v>5304603</v>
      </c>
      <c r="D178" s="67" t="s">
        <v>194</v>
      </c>
      <c r="E178" s="83">
        <v>14000</v>
      </c>
      <c r="F178" s="83">
        <v>6576</v>
      </c>
      <c r="G178" s="84">
        <f t="shared" si="4"/>
        <v>20576</v>
      </c>
      <c r="H178" s="46"/>
    </row>
    <row r="179" spans="1:8" ht="31.5" customHeight="1" x14ac:dyDescent="0.25">
      <c r="A179" s="61">
        <v>8031</v>
      </c>
      <c r="B179" s="62" t="s">
        <v>86</v>
      </c>
      <c r="C179" s="63">
        <v>5606405</v>
      </c>
      <c r="D179" s="64" t="s">
        <v>195</v>
      </c>
      <c r="E179" s="81">
        <v>14286288</v>
      </c>
      <c r="F179" s="82">
        <v>9405820</v>
      </c>
      <c r="G179" s="82">
        <f t="shared" si="4"/>
        <v>23692108</v>
      </c>
      <c r="H179" s="46"/>
    </row>
    <row r="180" spans="1:8" ht="31.5" customHeight="1" x14ac:dyDescent="0.25">
      <c r="A180" s="71">
        <v>9552</v>
      </c>
      <c r="B180" s="65" t="s">
        <v>196</v>
      </c>
      <c r="C180" s="66">
        <v>5303103</v>
      </c>
      <c r="D180" s="67" t="s">
        <v>148</v>
      </c>
      <c r="E180" s="83">
        <v>50000</v>
      </c>
      <c r="F180" s="83">
        <v>102527</v>
      </c>
      <c r="G180" s="84">
        <f t="shared" si="4"/>
        <v>152527</v>
      </c>
      <c r="H180" s="46"/>
    </row>
    <row r="181" spans="1:8" ht="31.5" customHeight="1" x14ac:dyDescent="0.25">
      <c r="A181" s="61">
        <v>9552</v>
      </c>
      <c r="B181" s="62" t="s">
        <v>196</v>
      </c>
      <c r="C181" s="63">
        <v>5606309</v>
      </c>
      <c r="D181" s="64" t="s">
        <v>197</v>
      </c>
      <c r="E181" s="81">
        <v>4096400</v>
      </c>
      <c r="F181" s="82">
        <v>992967</v>
      </c>
      <c r="G181" s="82">
        <f t="shared" si="4"/>
        <v>5089367</v>
      </c>
      <c r="H181" s="46"/>
    </row>
    <row r="182" spans="1:8" ht="31.5" customHeight="1" x14ac:dyDescent="0.25">
      <c r="A182" s="71">
        <v>31001</v>
      </c>
      <c r="B182" s="65" t="s">
        <v>87</v>
      </c>
      <c r="C182" s="66">
        <v>5606201</v>
      </c>
      <c r="D182" s="67" t="s">
        <v>138</v>
      </c>
      <c r="E182" s="83">
        <v>1031737</v>
      </c>
      <c r="F182" s="83">
        <v>1288521</v>
      </c>
      <c r="G182" s="84">
        <f t="shared" si="4"/>
        <v>2320258</v>
      </c>
      <c r="H182" s="46"/>
    </row>
    <row r="183" spans="1:8" ht="31.5" customHeight="1" x14ac:dyDescent="0.2">
      <c r="A183" s="61">
        <v>33504</v>
      </c>
      <c r="B183" s="62" t="s">
        <v>89</v>
      </c>
      <c r="C183" s="63">
        <v>5303401</v>
      </c>
      <c r="D183" s="64" t="s">
        <v>145</v>
      </c>
      <c r="E183" s="81">
        <v>651422</v>
      </c>
      <c r="F183" s="82">
        <v>23203</v>
      </c>
      <c r="G183" s="82">
        <f t="shared" si="4"/>
        <v>674625</v>
      </c>
    </row>
    <row r="184" spans="1:8" ht="31.5" customHeight="1" x14ac:dyDescent="0.25">
      <c r="A184" s="71">
        <v>33505</v>
      </c>
      <c r="B184" s="65" t="s">
        <v>91</v>
      </c>
      <c r="C184" s="66">
        <v>5626322</v>
      </c>
      <c r="D184" s="67" t="s">
        <v>198</v>
      </c>
      <c r="E184" s="83">
        <v>11077428</v>
      </c>
      <c r="F184" s="83">
        <v>42854</v>
      </c>
      <c r="G184" s="84">
        <f t="shared" si="4"/>
        <v>11120282</v>
      </c>
      <c r="H184" s="46"/>
    </row>
    <row r="185" spans="1:8" ht="31.5" customHeight="1" x14ac:dyDescent="0.25">
      <c r="A185" s="61">
        <v>33508</v>
      </c>
      <c r="B185" s="62" t="s">
        <v>93</v>
      </c>
      <c r="C185" s="63">
        <v>5626322</v>
      </c>
      <c r="D185" s="64" t="s">
        <v>198</v>
      </c>
      <c r="E185" s="81">
        <v>2600000</v>
      </c>
      <c r="F185" s="82">
        <v>25961</v>
      </c>
      <c r="G185" s="82">
        <f t="shared" si="4"/>
        <v>2625961</v>
      </c>
      <c r="H185" s="46"/>
    </row>
    <row r="186" spans="1:8" ht="31.5" customHeight="1" x14ac:dyDescent="0.25">
      <c r="A186" s="71">
        <v>33509</v>
      </c>
      <c r="B186" s="65" t="s">
        <v>94</v>
      </c>
      <c r="C186" s="66">
        <v>5626322</v>
      </c>
      <c r="D186" s="67" t="s">
        <v>198</v>
      </c>
      <c r="E186" s="83">
        <v>0</v>
      </c>
      <c r="F186" s="83">
        <v>13512</v>
      </c>
      <c r="G186" s="84">
        <f t="shared" si="4"/>
        <v>13512</v>
      </c>
      <c r="H186" s="46"/>
    </row>
    <row r="187" spans="1:8" ht="31.5" customHeight="1" x14ac:dyDescent="0.25">
      <c r="A187" s="61">
        <v>33591</v>
      </c>
      <c r="B187" s="62" t="s">
        <v>95</v>
      </c>
      <c r="C187" s="63">
        <v>5626322</v>
      </c>
      <c r="D187" s="64" t="s">
        <v>198</v>
      </c>
      <c r="E187" s="81">
        <v>1273051</v>
      </c>
      <c r="F187" s="82">
        <v>84973</v>
      </c>
      <c r="G187" s="82">
        <f t="shared" si="4"/>
        <v>1358024</v>
      </c>
      <c r="H187" s="46"/>
    </row>
    <row r="188" spans="1:8" ht="31.5" customHeight="1" x14ac:dyDescent="0.25">
      <c r="A188" s="71">
        <v>33594</v>
      </c>
      <c r="B188" s="65" t="s">
        <v>96</v>
      </c>
      <c r="C188" s="66">
        <v>5626322</v>
      </c>
      <c r="D188" s="67" t="s">
        <v>198</v>
      </c>
      <c r="E188" s="83">
        <v>1605945</v>
      </c>
      <c r="F188" s="83">
        <v>87623</v>
      </c>
      <c r="G188" s="84">
        <f t="shared" si="4"/>
        <v>1693568</v>
      </c>
      <c r="H188" s="46"/>
    </row>
    <row r="189" spans="1:8" ht="31.5" customHeight="1" x14ac:dyDescent="0.25">
      <c r="A189" s="61">
        <v>33596</v>
      </c>
      <c r="B189" s="62" t="s">
        <v>97</v>
      </c>
      <c r="C189" s="63">
        <v>5626322</v>
      </c>
      <c r="D189" s="64" t="s">
        <v>198</v>
      </c>
      <c r="E189" s="81">
        <v>500000</v>
      </c>
      <c r="F189" s="82">
        <v>86263</v>
      </c>
      <c r="G189" s="82">
        <f t="shared" si="4"/>
        <v>586263</v>
      </c>
      <c r="H189" s="46"/>
    </row>
    <row r="190" spans="1:8" ht="31.5" customHeight="1" x14ac:dyDescent="0.25">
      <c r="A190" s="71">
        <v>33801</v>
      </c>
      <c r="B190" s="65" t="s">
        <v>98</v>
      </c>
      <c r="C190" s="66">
        <v>5303101</v>
      </c>
      <c r="D190" s="67" t="s">
        <v>140</v>
      </c>
      <c r="E190" s="83">
        <v>142200</v>
      </c>
      <c r="F190" s="83">
        <v>116375</v>
      </c>
      <c r="G190" s="84">
        <f t="shared" si="4"/>
        <v>258575</v>
      </c>
      <c r="H190" s="46"/>
    </row>
    <row r="191" spans="1:8" ht="31.5" customHeight="1" x14ac:dyDescent="0.25">
      <c r="A191" s="61">
        <v>33904</v>
      </c>
      <c r="B191" s="62" t="s">
        <v>100</v>
      </c>
      <c r="C191" s="63">
        <v>5303101</v>
      </c>
      <c r="D191" s="64" t="s">
        <v>140</v>
      </c>
      <c r="E191" s="81">
        <v>34192</v>
      </c>
      <c r="F191" s="82">
        <v>105211</v>
      </c>
      <c r="G191" s="82">
        <f t="shared" si="4"/>
        <v>139403</v>
      </c>
      <c r="H191" s="46"/>
    </row>
    <row r="192" spans="1:8" ht="31.5" customHeight="1" x14ac:dyDescent="0.25">
      <c r="A192" s="71">
        <v>33905</v>
      </c>
      <c r="B192" s="65" t="s">
        <v>102</v>
      </c>
      <c r="C192" s="66">
        <v>5606301</v>
      </c>
      <c r="D192" s="67" t="s">
        <v>151</v>
      </c>
      <c r="E192" s="83">
        <v>0</v>
      </c>
      <c r="F192" s="83">
        <v>74999</v>
      </c>
      <c r="G192" s="84">
        <f t="shared" si="4"/>
        <v>74999</v>
      </c>
      <c r="H192" s="46"/>
    </row>
    <row r="193" spans="1:8" ht="31.5" customHeight="1" x14ac:dyDescent="0.25">
      <c r="A193" s="61">
        <v>34001</v>
      </c>
      <c r="B193" s="62" t="s">
        <v>104</v>
      </c>
      <c r="C193" s="63">
        <v>5303107</v>
      </c>
      <c r="D193" s="64" t="s">
        <v>146</v>
      </c>
      <c r="E193" s="81">
        <v>0</v>
      </c>
      <c r="F193" s="82">
        <v>262397</v>
      </c>
      <c r="G193" s="82">
        <f t="shared" si="4"/>
        <v>262397</v>
      </c>
      <c r="H193" s="46"/>
    </row>
    <row r="194" spans="1:8" ht="31.5" customHeight="1" x14ac:dyDescent="0.25">
      <c r="A194" s="71">
        <v>34055</v>
      </c>
      <c r="B194" s="65" t="s">
        <v>106</v>
      </c>
      <c r="C194" s="66">
        <v>5303107</v>
      </c>
      <c r="D194" s="67" t="s">
        <v>146</v>
      </c>
      <c r="E194" s="83">
        <v>367962</v>
      </c>
      <c r="F194" s="83">
        <v>75929</v>
      </c>
      <c r="G194" s="84">
        <f t="shared" si="4"/>
        <v>443891</v>
      </c>
      <c r="H194" s="46"/>
    </row>
    <row r="195" spans="1:8" ht="31.5" customHeight="1" x14ac:dyDescent="0.25">
      <c r="A195" s="61">
        <v>34282</v>
      </c>
      <c r="B195" s="62" t="s">
        <v>108</v>
      </c>
      <c r="C195" s="63">
        <v>5626555</v>
      </c>
      <c r="D195" s="64" t="s">
        <v>199</v>
      </c>
      <c r="E195" s="81">
        <v>174163</v>
      </c>
      <c r="F195" s="82">
        <v>176239</v>
      </c>
      <c r="G195" s="82">
        <f t="shared" si="4"/>
        <v>350402</v>
      </c>
      <c r="H195" s="46"/>
    </row>
    <row r="196" spans="1:8" ht="31.5" customHeight="1" x14ac:dyDescent="0.25">
      <c r="A196" s="71">
        <v>34287</v>
      </c>
      <c r="B196" s="65" t="s">
        <v>110</v>
      </c>
      <c r="C196" s="66">
        <v>5626555</v>
      </c>
      <c r="D196" s="67" t="s">
        <v>199</v>
      </c>
      <c r="E196" s="83">
        <v>0</v>
      </c>
      <c r="F196" s="83">
        <v>28331</v>
      </c>
      <c r="G196" s="84">
        <f t="shared" si="4"/>
        <v>28331</v>
      </c>
      <c r="H196" s="46"/>
    </row>
    <row r="197" spans="1:8" ht="31.5" customHeight="1" x14ac:dyDescent="0.25">
      <c r="A197" s="61">
        <v>34288</v>
      </c>
      <c r="B197" s="62" t="s">
        <v>112</v>
      </c>
      <c r="C197" s="63">
        <v>5666537</v>
      </c>
      <c r="D197" s="64" t="s">
        <v>200</v>
      </c>
      <c r="E197" s="81">
        <v>200498</v>
      </c>
      <c r="F197" s="82">
        <v>728914</v>
      </c>
      <c r="G197" s="82">
        <f t="shared" si="4"/>
        <v>929412</v>
      </c>
      <c r="H197" s="46"/>
    </row>
    <row r="198" spans="1:8" ht="31.5" customHeight="1" x14ac:dyDescent="0.25">
      <c r="A198" s="71">
        <v>34289</v>
      </c>
      <c r="B198" s="65" t="s">
        <v>114</v>
      </c>
      <c r="C198" s="66">
        <v>5626555</v>
      </c>
      <c r="D198" s="67" t="s">
        <v>199</v>
      </c>
      <c r="E198" s="83">
        <v>16820</v>
      </c>
      <c r="F198" s="83">
        <v>902257</v>
      </c>
      <c r="G198" s="84">
        <f t="shared" si="4"/>
        <v>919077</v>
      </c>
      <c r="H198" s="46"/>
    </row>
    <row r="199" spans="1:8" ht="31.5" customHeight="1" x14ac:dyDescent="0.25">
      <c r="A199" s="61">
        <v>34296</v>
      </c>
      <c r="B199" s="62" t="s">
        <v>115</v>
      </c>
      <c r="C199" s="63">
        <v>5303103</v>
      </c>
      <c r="D199" s="64" t="s">
        <v>148</v>
      </c>
      <c r="E199" s="81">
        <v>124562</v>
      </c>
      <c r="F199" s="82">
        <v>52565</v>
      </c>
      <c r="G199" s="82">
        <f t="shared" si="4"/>
        <v>177127</v>
      </c>
      <c r="H199" s="46"/>
    </row>
    <row r="200" spans="1:8" ht="31.5" customHeight="1" x14ac:dyDescent="0.25">
      <c r="A200" s="71">
        <v>34298</v>
      </c>
      <c r="B200" s="65" t="s">
        <v>116</v>
      </c>
      <c r="C200" s="66">
        <v>5626301</v>
      </c>
      <c r="D200" s="67" t="s">
        <v>151</v>
      </c>
      <c r="E200" s="83">
        <v>0</v>
      </c>
      <c r="F200" s="83">
        <v>1757871</v>
      </c>
      <c r="G200" s="84">
        <f t="shared" si="4"/>
        <v>1757871</v>
      </c>
      <c r="H200" s="46"/>
    </row>
    <row r="201" spans="1:8" ht="31.5" customHeight="1" x14ac:dyDescent="0.25">
      <c r="A201" s="61">
        <v>34299</v>
      </c>
      <c r="B201" s="62" t="s">
        <v>117</v>
      </c>
      <c r="C201" s="63">
        <v>5666537</v>
      </c>
      <c r="D201" s="64" t="s">
        <v>200</v>
      </c>
      <c r="E201" s="81">
        <v>1837901</v>
      </c>
      <c r="F201" s="82">
        <v>160929</v>
      </c>
      <c r="G201" s="82">
        <f t="shared" si="4"/>
        <v>1998830</v>
      </c>
      <c r="H201" s="46"/>
    </row>
    <row r="202" spans="1:8" ht="31.5" customHeight="1" x14ac:dyDescent="0.25">
      <c r="A202" s="71">
        <v>34301</v>
      </c>
      <c r="B202" s="65" t="s">
        <v>118</v>
      </c>
      <c r="C202" s="66">
        <v>5626586</v>
      </c>
      <c r="D202" s="67" t="s">
        <v>201</v>
      </c>
      <c r="E202" s="83">
        <v>750000</v>
      </c>
      <c r="F202" s="83">
        <v>718396</v>
      </c>
      <c r="G202" s="84">
        <f t="shared" si="4"/>
        <v>1468396</v>
      </c>
      <c r="H202" s="46"/>
    </row>
    <row r="203" spans="1:8" ht="31.5" customHeight="1" x14ac:dyDescent="0.25">
      <c r="A203" s="61">
        <v>34602</v>
      </c>
      <c r="B203" s="62" t="s">
        <v>119</v>
      </c>
      <c r="C203" s="63">
        <v>5616313</v>
      </c>
      <c r="D203" s="64" t="s">
        <v>178</v>
      </c>
      <c r="E203" s="81">
        <v>242586</v>
      </c>
      <c r="F203" s="82">
        <v>970345</v>
      </c>
      <c r="G203" s="82">
        <f t="shared" si="4"/>
        <v>1212931</v>
      </c>
      <c r="H203" s="46"/>
    </row>
    <row r="204" spans="1:8" ht="31.5" customHeight="1" x14ac:dyDescent="0.25">
      <c r="A204" s="71">
        <v>34604</v>
      </c>
      <c r="B204" s="65" t="s">
        <v>121</v>
      </c>
      <c r="C204" s="66">
        <v>5303101</v>
      </c>
      <c r="D204" s="67" t="s">
        <v>140</v>
      </c>
      <c r="E204" s="83">
        <v>11326</v>
      </c>
      <c r="F204" s="83">
        <v>221599</v>
      </c>
      <c r="G204" s="84">
        <f t="shared" si="4"/>
        <v>232925</v>
      </c>
      <c r="H204" s="46"/>
    </row>
    <row r="205" spans="1:8" ht="31.5" customHeight="1" x14ac:dyDescent="0.25">
      <c r="A205" s="61">
        <v>35051</v>
      </c>
      <c r="B205" s="62" t="s">
        <v>123</v>
      </c>
      <c r="C205" s="63">
        <v>5303421</v>
      </c>
      <c r="D205" s="64" t="s">
        <v>202</v>
      </c>
      <c r="E205" s="81">
        <v>265025</v>
      </c>
      <c r="F205" s="82">
        <v>50000</v>
      </c>
      <c r="G205" s="82">
        <f t="shared" si="4"/>
        <v>315025</v>
      </c>
      <c r="H205" s="46"/>
    </row>
    <row r="206" spans="1:8" ht="31.5" customHeight="1" x14ac:dyDescent="0.25">
      <c r="A206" s="71">
        <v>35071</v>
      </c>
      <c r="B206" s="65" t="s">
        <v>125</v>
      </c>
      <c r="C206" s="66">
        <v>5303101</v>
      </c>
      <c r="D206" s="67" t="s">
        <v>140</v>
      </c>
      <c r="E206" s="83">
        <v>0</v>
      </c>
      <c r="F206" s="83">
        <v>30000</v>
      </c>
      <c r="G206" s="84">
        <f t="shared" si="4"/>
        <v>30000</v>
      </c>
      <c r="H206" s="46"/>
    </row>
    <row r="207" spans="1:8" ht="31.5" customHeight="1" x14ac:dyDescent="0.25">
      <c r="A207" s="61">
        <v>35084</v>
      </c>
      <c r="B207" s="62" t="s">
        <v>127</v>
      </c>
      <c r="C207" s="63">
        <v>5303415</v>
      </c>
      <c r="D207" s="64" t="s">
        <v>203</v>
      </c>
      <c r="E207" s="81">
        <v>0</v>
      </c>
      <c r="F207" s="82">
        <v>3762</v>
      </c>
      <c r="G207" s="82">
        <f t="shared" si="4"/>
        <v>3762</v>
      </c>
      <c r="H207" s="46"/>
    </row>
    <row r="208" spans="1:8" ht="31.5" customHeight="1" x14ac:dyDescent="0.25">
      <c r="A208" s="71">
        <v>35089</v>
      </c>
      <c r="B208" s="65" t="s">
        <v>129</v>
      </c>
      <c r="C208" s="66">
        <v>5303415</v>
      </c>
      <c r="D208" s="67" t="s">
        <v>203</v>
      </c>
      <c r="E208" s="83">
        <v>22582</v>
      </c>
      <c r="F208" s="83">
        <v>43833</v>
      </c>
      <c r="G208" s="84">
        <f t="shared" si="4"/>
        <v>66415</v>
      </c>
      <c r="H208" s="46"/>
    </row>
    <row r="209" spans="1:8" ht="31.5" customHeight="1" x14ac:dyDescent="0.25">
      <c r="A209" s="61">
        <v>37201</v>
      </c>
      <c r="B209" s="62" t="s">
        <v>131</v>
      </c>
      <c r="C209" s="63">
        <v>5606378</v>
      </c>
      <c r="D209" s="64" t="s">
        <v>204</v>
      </c>
      <c r="E209" s="81">
        <v>41248</v>
      </c>
      <c r="F209" s="82">
        <v>216</v>
      </c>
      <c r="G209" s="82">
        <f t="shared" si="4"/>
        <v>41464</v>
      </c>
      <c r="H209" s="46"/>
    </row>
    <row r="210" spans="1:8" ht="31.5" customHeight="1" x14ac:dyDescent="0.25">
      <c r="A210" s="71">
        <v>38206</v>
      </c>
      <c r="B210" s="65" t="s">
        <v>133</v>
      </c>
      <c r="C210" s="66">
        <v>5303101</v>
      </c>
      <c r="D210" s="67" t="s">
        <v>140</v>
      </c>
      <c r="E210" s="83">
        <v>24775</v>
      </c>
      <c r="F210" s="83">
        <v>101978</v>
      </c>
      <c r="G210" s="84">
        <f t="shared" si="4"/>
        <v>126753</v>
      </c>
      <c r="H210" s="46"/>
    </row>
    <row r="211" spans="1:8" ht="31.5" customHeight="1" x14ac:dyDescent="0.25">
      <c r="A211" s="61">
        <v>40011</v>
      </c>
      <c r="B211" s="62" t="s">
        <v>135</v>
      </c>
      <c r="C211" s="63">
        <v>5303401</v>
      </c>
      <c r="D211" s="64" t="s">
        <v>145</v>
      </c>
      <c r="E211" s="81">
        <v>0</v>
      </c>
      <c r="F211" s="82">
        <v>44973</v>
      </c>
      <c r="G211" s="82">
        <f t="shared" si="4"/>
        <v>44973</v>
      </c>
      <c r="H211" s="46"/>
    </row>
    <row r="212" spans="1:8" ht="31.5" customHeight="1" x14ac:dyDescent="0.25">
      <c r="A212" s="71">
        <v>41661</v>
      </c>
      <c r="B212" s="65" t="s">
        <v>136</v>
      </c>
      <c r="C212" s="66">
        <v>5303401</v>
      </c>
      <c r="D212" s="67" t="s">
        <v>145</v>
      </c>
      <c r="E212" s="83">
        <v>0</v>
      </c>
      <c r="F212" s="83">
        <v>2765</v>
      </c>
      <c r="G212" s="84">
        <f t="shared" si="4"/>
        <v>2765</v>
      </c>
      <c r="H212" s="46"/>
    </row>
    <row r="213" spans="1:8" ht="31.5" customHeight="1" x14ac:dyDescent="0.25">
      <c r="A213" s="61">
        <v>44481</v>
      </c>
      <c r="B213" s="62" t="s">
        <v>137</v>
      </c>
      <c r="C213" s="63">
        <v>5303401</v>
      </c>
      <c r="D213" s="64" t="s">
        <v>145</v>
      </c>
      <c r="E213" s="81">
        <v>350000</v>
      </c>
      <c r="F213" s="82">
        <v>200000</v>
      </c>
      <c r="G213" s="82">
        <f t="shared" si="4"/>
        <v>550000</v>
      </c>
      <c r="H213" s="46"/>
    </row>
    <row r="214" spans="1:8" ht="31.5" customHeight="1" x14ac:dyDescent="0.25">
      <c r="A214" s="71">
        <v>3324</v>
      </c>
      <c r="B214" s="65" t="s">
        <v>68</v>
      </c>
      <c r="C214" s="66">
        <v>5616360</v>
      </c>
      <c r="D214" s="67" t="s">
        <v>205</v>
      </c>
      <c r="E214" s="83">
        <v>4547733</v>
      </c>
      <c r="F214" s="83">
        <v>499710</v>
      </c>
      <c r="G214" s="84">
        <f t="shared" si="4"/>
        <v>5047443</v>
      </c>
      <c r="H214" s="46"/>
    </row>
    <row r="215" spans="1:8" ht="31.5" customHeight="1" x14ac:dyDescent="0.25">
      <c r="A215" s="61">
        <v>3711</v>
      </c>
      <c r="B215" s="62" t="s">
        <v>206</v>
      </c>
      <c r="C215" s="63">
        <v>5304401</v>
      </c>
      <c r="D215" s="64" t="s">
        <v>142</v>
      </c>
      <c r="E215" s="81">
        <v>3238</v>
      </c>
      <c r="F215" s="82">
        <v>229</v>
      </c>
      <c r="G215" s="82">
        <f t="shared" si="4"/>
        <v>3467</v>
      </c>
      <c r="H215" s="46"/>
    </row>
    <row r="216" spans="1:8" ht="31.5" customHeight="1" x14ac:dyDescent="0.25">
      <c r="A216" s="71">
        <v>3721</v>
      </c>
      <c r="B216" s="65" t="s">
        <v>69</v>
      </c>
      <c r="C216" s="66">
        <v>5305264</v>
      </c>
      <c r="D216" s="67" t="s">
        <v>157</v>
      </c>
      <c r="E216" s="83">
        <v>0</v>
      </c>
      <c r="F216" s="83">
        <v>4242</v>
      </c>
      <c r="G216" s="84">
        <f t="shared" si="4"/>
        <v>4242</v>
      </c>
      <c r="H216" s="46"/>
    </row>
    <row r="217" spans="1:8" ht="31.5" customHeight="1" x14ac:dyDescent="0.25">
      <c r="A217" s="61">
        <v>1751</v>
      </c>
      <c r="B217" s="62" t="s">
        <v>50</v>
      </c>
      <c r="C217" s="63">
        <v>5304401</v>
      </c>
      <c r="D217" s="64" t="s">
        <v>142</v>
      </c>
      <c r="E217" s="81">
        <v>2838</v>
      </c>
      <c r="F217" s="82">
        <v>355</v>
      </c>
      <c r="G217" s="82">
        <f t="shared" si="4"/>
        <v>3193</v>
      </c>
      <c r="H217" s="46"/>
    </row>
    <row r="218" spans="1:8" ht="31.5" customHeight="1" x14ac:dyDescent="0.25">
      <c r="A218" s="71">
        <v>1751</v>
      </c>
      <c r="B218" s="65" t="s">
        <v>50</v>
      </c>
      <c r="C218" s="66">
        <v>5304701</v>
      </c>
      <c r="D218" s="67" t="s">
        <v>155</v>
      </c>
      <c r="E218" s="83">
        <v>11872</v>
      </c>
      <c r="F218" s="83">
        <v>551</v>
      </c>
      <c r="G218" s="84">
        <f t="shared" si="4"/>
        <v>12423</v>
      </c>
      <c r="H218" s="46"/>
    </row>
    <row r="219" spans="1:8" ht="31.5" customHeight="1" x14ac:dyDescent="0.25">
      <c r="A219" s="61">
        <v>4441</v>
      </c>
      <c r="B219" s="62" t="s">
        <v>70</v>
      </c>
      <c r="C219" s="63">
        <v>5606301</v>
      </c>
      <c r="D219" s="64" t="s">
        <v>151</v>
      </c>
      <c r="E219" s="81">
        <v>1202583</v>
      </c>
      <c r="F219" s="82">
        <v>288294</v>
      </c>
      <c r="G219" s="82">
        <f t="shared" si="4"/>
        <v>1490877</v>
      </c>
      <c r="H219" s="46"/>
    </row>
    <row r="220" spans="1:8" ht="31.5" customHeight="1" x14ac:dyDescent="0.25">
      <c r="A220" s="71">
        <v>4441</v>
      </c>
      <c r="B220" s="65" t="s">
        <v>70</v>
      </c>
      <c r="C220" s="66">
        <v>5303401</v>
      </c>
      <c r="D220" s="67" t="s">
        <v>145</v>
      </c>
      <c r="E220" s="83">
        <v>111700</v>
      </c>
      <c r="F220" s="83">
        <v>5019</v>
      </c>
      <c r="G220" s="84">
        <f t="shared" si="4"/>
        <v>116719</v>
      </c>
      <c r="H220" s="46"/>
    </row>
    <row r="221" spans="1:8" ht="31.5" customHeight="1" x14ac:dyDescent="0.25">
      <c r="A221" s="61">
        <v>4441</v>
      </c>
      <c r="B221" s="62" t="s">
        <v>70</v>
      </c>
      <c r="C221" s="63">
        <v>5606226</v>
      </c>
      <c r="D221" s="64" t="s">
        <v>207</v>
      </c>
      <c r="E221" s="81">
        <v>0</v>
      </c>
      <c r="F221" s="82">
        <v>1039412</v>
      </c>
      <c r="G221" s="82">
        <f t="shared" ref="G221:G267" si="5">E221+F221</f>
        <v>1039412</v>
      </c>
      <c r="H221" s="46"/>
    </row>
    <row r="222" spans="1:8" ht="15.75" x14ac:dyDescent="0.25">
      <c r="A222" s="71">
        <v>4441</v>
      </c>
      <c r="B222" s="65" t="s">
        <v>70</v>
      </c>
      <c r="C222" s="66">
        <v>5304601</v>
      </c>
      <c r="D222" s="67" t="s">
        <v>153</v>
      </c>
      <c r="E222" s="83">
        <v>542950</v>
      </c>
      <c r="F222" s="83">
        <v>31800</v>
      </c>
      <c r="G222" s="84">
        <f t="shared" si="5"/>
        <v>574750</v>
      </c>
      <c r="H222" s="46"/>
    </row>
    <row r="223" spans="1:8" ht="15.75" x14ac:dyDescent="0.25">
      <c r="A223" s="61">
        <v>4441</v>
      </c>
      <c r="B223" s="62" t="s">
        <v>70</v>
      </c>
      <c r="C223" s="63">
        <v>5303103</v>
      </c>
      <c r="D223" s="64" t="s">
        <v>148</v>
      </c>
      <c r="E223" s="81">
        <v>0</v>
      </c>
      <c r="F223" s="82">
        <v>86378</v>
      </c>
      <c r="G223" s="82">
        <f t="shared" si="5"/>
        <v>86378</v>
      </c>
      <c r="H223" s="46"/>
    </row>
    <row r="224" spans="1:8" ht="15.75" x14ac:dyDescent="0.25">
      <c r="A224" s="71">
        <v>4541</v>
      </c>
      <c r="B224" s="65" t="s">
        <v>71</v>
      </c>
      <c r="C224" s="66">
        <v>5606226</v>
      </c>
      <c r="D224" s="67" t="s">
        <v>207</v>
      </c>
      <c r="E224" s="83">
        <v>0</v>
      </c>
      <c r="F224" s="83">
        <v>45767</v>
      </c>
      <c r="G224" s="84">
        <f t="shared" si="5"/>
        <v>45767</v>
      </c>
      <c r="H224" s="46"/>
    </row>
    <row r="225" spans="1:8" ht="15.75" x14ac:dyDescent="0.25">
      <c r="A225" s="61">
        <v>4541</v>
      </c>
      <c r="B225" s="62" t="s">
        <v>71</v>
      </c>
      <c r="C225" s="63">
        <v>5303103</v>
      </c>
      <c r="D225" s="64" t="s">
        <v>148</v>
      </c>
      <c r="E225" s="81">
        <v>0</v>
      </c>
      <c r="F225" s="82">
        <v>30515</v>
      </c>
      <c r="G225" s="82">
        <f t="shared" si="5"/>
        <v>30515</v>
      </c>
      <c r="H225" s="46"/>
    </row>
    <row r="226" spans="1:8" ht="15.75" x14ac:dyDescent="0.25">
      <c r="A226" s="71">
        <v>4542</v>
      </c>
      <c r="B226" s="65" t="s">
        <v>71</v>
      </c>
      <c r="C226" s="66">
        <v>5606226</v>
      </c>
      <c r="D226" s="67" t="s">
        <v>207</v>
      </c>
      <c r="E226" s="83">
        <v>723839</v>
      </c>
      <c r="F226" s="83">
        <v>127661</v>
      </c>
      <c r="G226" s="84">
        <f t="shared" si="5"/>
        <v>851500</v>
      </c>
      <c r="H226" s="46"/>
    </row>
    <row r="227" spans="1:8" ht="15.75" x14ac:dyDescent="0.25">
      <c r="A227" s="61">
        <v>4542</v>
      </c>
      <c r="B227" s="62" t="s">
        <v>71</v>
      </c>
      <c r="C227" s="63">
        <v>5303101</v>
      </c>
      <c r="D227" s="64" t="s">
        <v>140</v>
      </c>
      <c r="E227" s="81">
        <v>75000</v>
      </c>
      <c r="F227" s="82">
        <v>70481</v>
      </c>
      <c r="G227" s="82">
        <f t="shared" si="5"/>
        <v>145481</v>
      </c>
      <c r="H227" s="46"/>
    </row>
    <row r="228" spans="1:8" ht="15.75" x14ac:dyDescent="0.25">
      <c r="A228" s="71">
        <v>4542</v>
      </c>
      <c r="B228" s="65" t="s">
        <v>71</v>
      </c>
      <c r="C228" s="66">
        <v>5303103</v>
      </c>
      <c r="D228" s="67" t="s">
        <v>148</v>
      </c>
      <c r="E228" s="83">
        <v>0</v>
      </c>
      <c r="F228" s="83">
        <v>30515</v>
      </c>
      <c r="G228" s="84">
        <f t="shared" si="5"/>
        <v>30515</v>
      </c>
      <c r="H228" s="46"/>
    </row>
    <row r="229" spans="1:8" ht="15.75" x14ac:dyDescent="0.25">
      <c r="A229" s="61">
        <v>4543</v>
      </c>
      <c r="B229" s="62" t="s">
        <v>71</v>
      </c>
      <c r="C229" s="63">
        <v>5303103</v>
      </c>
      <c r="D229" s="64" t="s">
        <v>148</v>
      </c>
      <c r="E229" s="81">
        <v>0</v>
      </c>
      <c r="F229" s="82">
        <v>30515</v>
      </c>
      <c r="G229" s="82">
        <f t="shared" si="5"/>
        <v>30515</v>
      </c>
      <c r="H229" s="46"/>
    </row>
    <row r="230" spans="1:8" ht="15.75" x14ac:dyDescent="0.25">
      <c r="A230" s="71">
        <v>4544</v>
      </c>
      <c r="B230" s="65" t="s">
        <v>71</v>
      </c>
      <c r="C230" s="66">
        <v>5303101</v>
      </c>
      <c r="D230" s="67" t="s">
        <v>140</v>
      </c>
      <c r="E230" s="83">
        <v>75000</v>
      </c>
      <c r="F230" s="83">
        <v>292878</v>
      </c>
      <c r="G230" s="84">
        <f t="shared" si="5"/>
        <v>367878</v>
      </c>
      <c r="H230" s="46"/>
    </row>
    <row r="231" spans="1:8" ht="15.75" x14ac:dyDescent="0.25">
      <c r="A231" s="61">
        <v>4544</v>
      </c>
      <c r="B231" s="62" t="s">
        <v>71</v>
      </c>
      <c r="C231" s="63">
        <v>5606226</v>
      </c>
      <c r="D231" s="64" t="s">
        <v>207</v>
      </c>
      <c r="E231" s="81">
        <v>0</v>
      </c>
      <c r="F231" s="82">
        <v>1141375</v>
      </c>
      <c r="G231" s="82">
        <f t="shared" si="5"/>
        <v>1141375</v>
      </c>
      <c r="H231" s="46"/>
    </row>
    <row r="232" spans="1:8" ht="15.75" x14ac:dyDescent="0.25">
      <c r="A232" s="71">
        <v>4544</v>
      </c>
      <c r="B232" s="65" t="s">
        <v>71</v>
      </c>
      <c r="C232" s="66">
        <v>5303103</v>
      </c>
      <c r="D232" s="67" t="s">
        <v>148</v>
      </c>
      <c r="E232" s="83">
        <v>0</v>
      </c>
      <c r="F232" s="83">
        <v>30515</v>
      </c>
      <c r="G232" s="84">
        <f t="shared" si="5"/>
        <v>30515</v>
      </c>
      <c r="H232" s="46"/>
    </row>
    <row r="233" spans="1:8" ht="15.75" x14ac:dyDescent="0.25">
      <c r="A233" s="61">
        <v>4571</v>
      </c>
      <c r="B233" s="62" t="s">
        <v>72</v>
      </c>
      <c r="C233" s="63">
        <v>5305235</v>
      </c>
      <c r="D233" s="64" t="s">
        <v>208</v>
      </c>
      <c r="E233" s="81">
        <v>0</v>
      </c>
      <c r="F233" s="82">
        <v>12698</v>
      </c>
      <c r="G233" s="82">
        <f t="shared" si="5"/>
        <v>12698</v>
      </c>
      <c r="H233" s="46"/>
    </row>
    <row r="234" spans="1:8" ht="15.75" x14ac:dyDescent="0.25">
      <c r="A234" s="71">
        <v>4781</v>
      </c>
      <c r="B234" s="65" t="s">
        <v>73</v>
      </c>
      <c r="C234" s="66">
        <v>5305264</v>
      </c>
      <c r="D234" s="67" t="s">
        <v>157</v>
      </c>
      <c r="E234" s="83">
        <v>93721</v>
      </c>
      <c r="F234" s="83">
        <v>22177</v>
      </c>
      <c r="G234" s="84">
        <f t="shared" si="5"/>
        <v>115898</v>
      </c>
      <c r="H234" s="46"/>
    </row>
    <row r="235" spans="1:8" ht="15.75" x14ac:dyDescent="0.25">
      <c r="A235" s="61">
        <v>7096</v>
      </c>
      <c r="B235" s="62" t="s">
        <v>209</v>
      </c>
      <c r="C235" s="63">
        <v>5303101</v>
      </c>
      <c r="D235" s="64" t="s">
        <v>140</v>
      </c>
      <c r="E235" s="81">
        <v>696500</v>
      </c>
      <c r="F235" s="82">
        <v>187001</v>
      </c>
      <c r="G235" s="82">
        <f t="shared" si="5"/>
        <v>883501</v>
      </c>
      <c r="H235" s="46"/>
    </row>
    <row r="236" spans="1:8" ht="15.75" x14ac:dyDescent="0.25">
      <c r="A236" s="71">
        <v>7098</v>
      </c>
      <c r="B236" s="65" t="s">
        <v>210</v>
      </c>
      <c r="C236" s="66">
        <v>5606801</v>
      </c>
      <c r="D236" s="67" t="s">
        <v>211</v>
      </c>
      <c r="E236" s="83">
        <v>131313</v>
      </c>
      <c r="F236" s="83">
        <v>488612</v>
      </c>
      <c r="G236" s="84">
        <f t="shared" si="5"/>
        <v>619925</v>
      </c>
      <c r="H236" s="46"/>
    </row>
    <row r="237" spans="1:8" ht="15.75" x14ac:dyDescent="0.25">
      <c r="A237" s="61">
        <v>7101</v>
      </c>
      <c r="B237" s="62" t="s">
        <v>212</v>
      </c>
      <c r="C237" s="63">
        <v>5606801</v>
      </c>
      <c r="D237" s="64" t="s">
        <v>211</v>
      </c>
      <c r="E237" s="81">
        <v>131313</v>
      </c>
      <c r="F237" s="82">
        <v>488612</v>
      </c>
      <c r="G237" s="82">
        <f t="shared" si="5"/>
        <v>619925</v>
      </c>
      <c r="H237" s="46"/>
    </row>
    <row r="238" spans="1:8" ht="15.75" x14ac:dyDescent="0.25">
      <c r="A238" s="71">
        <v>7111</v>
      </c>
      <c r="B238" s="65" t="s">
        <v>213</v>
      </c>
      <c r="C238" s="66">
        <v>5303101</v>
      </c>
      <c r="D238" s="67" t="s">
        <v>140</v>
      </c>
      <c r="E238" s="83">
        <v>225000</v>
      </c>
      <c r="F238" s="83">
        <v>55445</v>
      </c>
      <c r="G238" s="84">
        <f t="shared" si="5"/>
        <v>280445</v>
      </c>
      <c r="H238" s="46"/>
    </row>
    <row r="239" spans="1:8" ht="15.75" x14ac:dyDescent="0.25">
      <c r="A239" s="61">
        <v>7111</v>
      </c>
      <c r="B239" s="62" t="s">
        <v>213</v>
      </c>
      <c r="C239" s="63">
        <v>5303432</v>
      </c>
      <c r="D239" s="64" t="s">
        <v>214</v>
      </c>
      <c r="E239" s="81">
        <v>61296</v>
      </c>
      <c r="F239" s="82">
        <v>22880</v>
      </c>
      <c r="G239" s="82">
        <f t="shared" si="5"/>
        <v>84176</v>
      </c>
      <c r="H239" s="46"/>
    </row>
    <row r="240" spans="1:8" ht="15.75" x14ac:dyDescent="0.25">
      <c r="A240" s="71">
        <v>7111</v>
      </c>
      <c r="B240" s="65" t="s">
        <v>213</v>
      </c>
      <c r="C240" s="66">
        <v>5304606</v>
      </c>
      <c r="D240" s="67" t="s">
        <v>144</v>
      </c>
      <c r="E240" s="83">
        <v>17734</v>
      </c>
      <c r="F240" s="83">
        <v>1283</v>
      </c>
      <c r="G240" s="84">
        <f t="shared" si="5"/>
        <v>19017</v>
      </c>
      <c r="H240" s="46"/>
    </row>
    <row r="241" spans="1:8" ht="31.5" x14ac:dyDescent="0.25">
      <c r="A241" s="61">
        <v>7121</v>
      </c>
      <c r="B241" s="62" t="s">
        <v>215</v>
      </c>
      <c r="C241" s="63">
        <v>5304606</v>
      </c>
      <c r="D241" s="64" t="s">
        <v>144</v>
      </c>
      <c r="E241" s="81">
        <v>49938</v>
      </c>
      <c r="F241" s="82">
        <v>1283</v>
      </c>
      <c r="G241" s="82">
        <f t="shared" si="5"/>
        <v>51221</v>
      </c>
      <c r="H241" s="46"/>
    </row>
    <row r="242" spans="1:8" ht="31.5" x14ac:dyDescent="0.25">
      <c r="A242" s="71">
        <v>7121</v>
      </c>
      <c r="B242" s="65" t="s">
        <v>215</v>
      </c>
      <c r="C242" s="66">
        <v>5305274</v>
      </c>
      <c r="D242" s="67" t="s">
        <v>147</v>
      </c>
      <c r="E242" s="83">
        <v>19380</v>
      </c>
      <c r="F242" s="83">
        <v>2104</v>
      </c>
      <c r="G242" s="84">
        <f t="shared" si="5"/>
        <v>21484</v>
      </c>
      <c r="H242" s="46"/>
    </row>
    <row r="243" spans="1:8" ht="15.75" x14ac:dyDescent="0.25">
      <c r="A243" s="61">
        <v>7201</v>
      </c>
      <c r="B243" s="62" t="s">
        <v>216</v>
      </c>
      <c r="C243" s="63">
        <v>5626323</v>
      </c>
      <c r="D243" s="64" t="s">
        <v>217</v>
      </c>
      <c r="E243" s="81">
        <v>2508000</v>
      </c>
      <c r="F243" s="82">
        <v>651303</v>
      </c>
      <c r="G243" s="82">
        <f t="shared" si="5"/>
        <v>3159303</v>
      </c>
      <c r="H243" s="46"/>
    </row>
    <row r="244" spans="1:8" ht="15.75" x14ac:dyDescent="0.25">
      <c r="A244" s="71">
        <v>7201</v>
      </c>
      <c r="B244" s="65" t="s">
        <v>216</v>
      </c>
      <c r="C244" s="66">
        <v>5676510</v>
      </c>
      <c r="D244" s="67" t="s">
        <v>218</v>
      </c>
      <c r="E244" s="83">
        <v>995000</v>
      </c>
      <c r="F244" s="83">
        <v>172724</v>
      </c>
      <c r="G244" s="84">
        <f t="shared" si="5"/>
        <v>1167724</v>
      </c>
      <c r="H244" s="46"/>
    </row>
    <row r="245" spans="1:8" ht="15.75" x14ac:dyDescent="0.25">
      <c r="A245" s="61">
        <v>7201</v>
      </c>
      <c r="B245" s="62" t="s">
        <v>216</v>
      </c>
      <c r="C245" s="63">
        <v>5626322</v>
      </c>
      <c r="D245" s="64" t="s">
        <v>198</v>
      </c>
      <c r="E245" s="81">
        <v>2110458</v>
      </c>
      <c r="F245" s="82">
        <v>49116</v>
      </c>
      <c r="G245" s="82">
        <f t="shared" si="5"/>
        <v>2159574</v>
      </c>
      <c r="H245" s="46"/>
    </row>
    <row r="246" spans="1:8" ht="15.75" x14ac:dyDescent="0.25">
      <c r="A246" s="71">
        <v>7201</v>
      </c>
      <c r="B246" s="65" t="s">
        <v>216</v>
      </c>
      <c r="C246" s="66">
        <v>5304616</v>
      </c>
      <c r="D246" s="67" t="s">
        <v>219</v>
      </c>
      <c r="E246" s="83">
        <v>792500</v>
      </c>
      <c r="F246" s="83">
        <v>686</v>
      </c>
      <c r="G246" s="84">
        <f t="shared" si="5"/>
        <v>793186</v>
      </c>
      <c r="H246" s="46"/>
    </row>
    <row r="247" spans="1:8" ht="15.75" x14ac:dyDescent="0.25">
      <c r="A247" s="61">
        <v>7201</v>
      </c>
      <c r="B247" s="62" t="s">
        <v>216</v>
      </c>
      <c r="C247" s="63">
        <v>5304617</v>
      </c>
      <c r="D247" s="64" t="s">
        <v>220</v>
      </c>
      <c r="E247" s="81">
        <v>1388000</v>
      </c>
      <c r="F247" s="82">
        <v>202160</v>
      </c>
      <c r="G247" s="82">
        <f t="shared" si="5"/>
        <v>1590160</v>
      </c>
      <c r="H247" s="46"/>
    </row>
    <row r="248" spans="1:8" ht="15.75" x14ac:dyDescent="0.25">
      <c r="A248" s="71">
        <v>7201</v>
      </c>
      <c r="B248" s="65" t="s">
        <v>216</v>
      </c>
      <c r="C248" s="66">
        <v>5305280</v>
      </c>
      <c r="D248" s="67" t="s">
        <v>221</v>
      </c>
      <c r="E248" s="83">
        <v>1806639</v>
      </c>
      <c r="F248" s="83">
        <v>13560</v>
      </c>
      <c r="G248" s="84">
        <f t="shared" si="5"/>
        <v>1820199</v>
      </c>
      <c r="H248" s="46"/>
    </row>
    <row r="249" spans="1:8" ht="15.75" x14ac:dyDescent="0.25">
      <c r="A249" s="61">
        <v>7201</v>
      </c>
      <c r="B249" s="62" t="s">
        <v>216</v>
      </c>
      <c r="C249" s="63">
        <v>5304614</v>
      </c>
      <c r="D249" s="64" t="s">
        <v>222</v>
      </c>
      <c r="E249" s="81">
        <v>1700000</v>
      </c>
      <c r="F249" s="82">
        <v>6800</v>
      </c>
      <c r="G249" s="82">
        <f t="shared" si="5"/>
        <v>1706800</v>
      </c>
      <c r="H249" s="46"/>
    </row>
    <row r="250" spans="1:8" ht="15.75" x14ac:dyDescent="0.25">
      <c r="A250" s="71">
        <v>7213</v>
      </c>
      <c r="B250" s="65" t="s">
        <v>223</v>
      </c>
      <c r="C250" s="66">
        <v>5626303</v>
      </c>
      <c r="D250" s="67" t="s">
        <v>224</v>
      </c>
      <c r="E250" s="83">
        <v>0</v>
      </c>
      <c r="F250" s="83">
        <v>339723</v>
      </c>
      <c r="G250" s="84">
        <f t="shared" si="5"/>
        <v>339723</v>
      </c>
      <c r="H250" s="46"/>
    </row>
    <row r="251" spans="1:8" ht="15.75" x14ac:dyDescent="0.25">
      <c r="A251" s="61">
        <v>7215</v>
      </c>
      <c r="B251" s="62" t="s">
        <v>223</v>
      </c>
      <c r="C251" s="63">
        <v>5626322</v>
      </c>
      <c r="D251" s="64" t="s">
        <v>198</v>
      </c>
      <c r="E251" s="81">
        <v>200000</v>
      </c>
      <c r="F251" s="82">
        <v>101836</v>
      </c>
      <c r="G251" s="82">
        <f t="shared" si="5"/>
        <v>301836</v>
      </c>
      <c r="H251" s="46"/>
    </row>
    <row r="252" spans="1:8" ht="15.75" x14ac:dyDescent="0.25">
      <c r="A252" s="71">
        <v>7215</v>
      </c>
      <c r="B252" s="65" t="s">
        <v>223</v>
      </c>
      <c r="C252" s="66">
        <v>5626574</v>
      </c>
      <c r="D252" s="67" t="s">
        <v>225</v>
      </c>
      <c r="E252" s="83">
        <v>0</v>
      </c>
      <c r="F252" s="83">
        <v>16742</v>
      </c>
      <c r="G252" s="84">
        <f t="shared" si="5"/>
        <v>16742</v>
      </c>
      <c r="H252" s="46"/>
    </row>
    <row r="253" spans="1:8" ht="15.75" x14ac:dyDescent="0.25">
      <c r="A253" s="61">
        <v>7215</v>
      </c>
      <c r="B253" s="62" t="s">
        <v>223</v>
      </c>
      <c r="C253" s="63">
        <v>5626323</v>
      </c>
      <c r="D253" s="64" t="s">
        <v>217</v>
      </c>
      <c r="E253" s="81">
        <v>6000000</v>
      </c>
      <c r="F253" s="82">
        <v>3017330</v>
      </c>
      <c r="G253" s="82">
        <f t="shared" si="5"/>
        <v>9017330</v>
      </c>
      <c r="H253" s="46"/>
    </row>
    <row r="254" spans="1:8" ht="15.75" x14ac:dyDescent="0.25">
      <c r="A254" s="71">
        <v>7244</v>
      </c>
      <c r="B254" s="65" t="s">
        <v>77</v>
      </c>
      <c r="C254" s="66">
        <v>5626323</v>
      </c>
      <c r="D254" s="67" t="s">
        <v>217</v>
      </c>
      <c r="E254" s="83">
        <v>79632466</v>
      </c>
      <c r="F254" s="83">
        <v>3312265</v>
      </c>
      <c r="G254" s="84">
        <f t="shared" si="5"/>
        <v>82944731</v>
      </c>
      <c r="H254" s="46"/>
    </row>
    <row r="255" spans="1:8" ht="15.75" x14ac:dyDescent="0.25">
      <c r="A255" s="61">
        <v>7244</v>
      </c>
      <c r="B255" s="62" t="s">
        <v>77</v>
      </c>
      <c r="C255" s="63">
        <v>5626302</v>
      </c>
      <c r="D255" s="64" t="s">
        <v>226</v>
      </c>
      <c r="E255" s="81">
        <v>519600</v>
      </c>
      <c r="F255" s="82">
        <v>10010</v>
      </c>
      <c r="G255" s="82">
        <f t="shared" si="5"/>
        <v>529610</v>
      </c>
      <c r="H255" s="46"/>
    </row>
    <row r="256" spans="1:8" ht="15.75" x14ac:dyDescent="0.25">
      <c r="A256" s="71">
        <v>7244</v>
      </c>
      <c r="B256" s="65" t="s">
        <v>77</v>
      </c>
      <c r="C256" s="66">
        <v>5626322</v>
      </c>
      <c r="D256" s="67" t="s">
        <v>198</v>
      </c>
      <c r="E256" s="83">
        <v>888432</v>
      </c>
      <c r="F256" s="83">
        <v>184266</v>
      </c>
      <c r="G256" s="84">
        <f t="shared" si="5"/>
        <v>1072698</v>
      </c>
      <c r="H256" s="46"/>
    </row>
    <row r="257" spans="1:8" ht="15.75" x14ac:dyDescent="0.25">
      <c r="A257" s="61">
        <v>7244</v>
      </c>
      <c r="B257" s="62" t="s">
        <v>77</v>
      </c>
      <c r="C257" s="63">
        <v>5666529</v>
      </c>
      <c r="D257" s="64" t="s">
        <v>227</v>
      </c>
      <c r="E257" s="81">
        <v>0</v>
      </c>
      <c r="F257" s="82">
        <v>1810075</v>
      </c>
      <c r="G257" s="82">
        <f t="shared" si="5"/>
        <v>1810075</v>
      </c>
      <c r="H257" s="46"/>
    </row>
    <row r="258" spans="1:8" ht="15.75" x14ac:dyDescent="0.25">
      <c r="A258" s="71">
        <v>7244</v>
      </c>
      <c r="B258" s="65" t="s">
        <v>77</v>
      </c>
      <c r="C258" s="66">
        <v>5626303</v>
      </c>
      <c r="D258" s="67" t="s">
        <v>224</v>
      </c>
      <c r="E258" s="83">
        <v>12414116</v>
      </c>
      <c r="F258" s="83">
        <v>1198098</v>
      </c>
      <c r="G258" s="84">
        <f t="shared" si="5"/>
        <v>13612214</v>
      </c>
      <c r="H258" s="46"/>
    </row>
    <row r="259" spans="1:8" ht="15.75" x14ac:dyDescent="0.25">
      <c r="A259" s="61">
        <v>7411</v>
      </c>
      <c r="B259" s="62" t="s">
        <v>228</v>
      </c>
      <c r="C259" s="63">
        <v>5626555</v>
      </c>
      <c r="D259" s="64" t="s">
        <v>199</v>
      </c>
      <c r="E259" s="81">
        <v>0</v>
      </c>
      <c r="F259" s="82">
        <v>235</v>
      </c>
      <c r="G259" s="82">
        <f t="shared" si="5"/>
        <v>235</v>
      </c>
      <c r="H259" s="46"/>
    </row>
    <row r="260" spans="1:8" ht="15.75" x14ac:dyDescent="0.25">
      <c r="A260" s="71">
        <v>7411</v>
      </c>
      <c r="B260" s="65" t="s">
        <v>228</v>
      </c>
      <c r="C260" s="66">
        <v>5666537</v>
      </c>
      <c r="D260" s="67" t="s">
        <v>200</v>
      </c>
      <c r="E260" s="83">
        <v>0</v>
      </c>
      <c r="F260" s="83">
        <v>225435</v>
      </c>
      <c r="G260" s="84">
        <f t="shared" si="5"/>
        <v>225435</v>
      </c>
      <c r="H260" s="46"/>
    </row>
    <row r="261" spans="1:8" ht="15.75" x14ac:dyDescent="0.25">
      <c r="A261" s="61">
        <v>7411</v>
      </c>
      <c r="B261" s="62" t="s">
        <v>228</v>
      </c>
      <c r="C261" s="63">
        <v>5626301</v>
      </c>
      <c r="D261" s="64" t="s">
        <v>151</v>
      </c>
      <c r="E261" s="81">
        <v>58074.35</v>
      </c>
      <c r="F261" s="82">
        <v>16055</v>
      </c>
      <c r="G261" s="82">
        <f t="shared" si="5"/>
        <v>74129.350000000006</v>
      </c>
      <c r="H261" s="46"/>
    </row>
    <row r="262" spans="1:8" ht="15.75" x14ac:dyDescent="0.25">
      <c r="A262" s="71">
        <v>7411</v>
      </c>
      <c r="B262" s="65" t="s">
        <v>228</v>
      </c>
      <c r="C262" s="66">
        <v>5304601</v>
      </c>
      <c r="D262" s="67" t="s">
        <v>153</v>
      </c>
      <c r="E262" s="83">
        <v>242000</v>
      </c>
      <c r="F262" s="83">
        <v>15000</v>
      </c>
      <c r="G262" s="84">
        <f t="shared" si="5"/>
        <v>257000</v>
      </c>
      <c r="H262" s="46"/>
    </row>
    <row r="263" spans="1:8" ht="15.75" x14ac:dyDescent="0.25">
      <c r="A263" s="61">
        <v>7411</v>
      </c>
      <c r="B263" s="62" t="s">
        <v>228</v>
      </c>
      <c r="C263" s="63">
        <v>5303103</v>
      </c>
      <c r="D263" s="64" t="s">
        <v>148</v>
      </c>
      <c r="E263" s="81">
        <v>40000</v>
      </c>
      <c r="F263" s="82">
        <v>2780</v>
      </c>
      <c r="G263" s="82">
        <f t="shared" si="5"/>
        <v>42780</v>
      </c>
      <c r="H263" s="46"/>
    </row>
    <row r="264" spans="1:8" ht="15.75" x14ac:dyDescent="0.25">
      <c r="A264" s="71">
        <v>7411</v>
      </c>
      <c r="B264" s="65" t="s">
        <v>228</v>
      </c>
      <c r="C264" s="66">
        <v>5626586</v>
      </c>
      <c r="D264" s="67" t="s">
        <v>201</v>
      </c>
      <c r="E264" s="83">
        <v>0</v>
      </c>
      <c r="F264" s="83">
        <v>4370</v>
      </c>
      <c r="G264" s="84">
        <f t="shared" si="5"/>
        <v>4370</v>
      </c>
      <c r="H264" s="46"/>
    </row>
    <row r="265" spans="1:8" ht="15.75" x14ac:dyDescent="0.25">
      <c r="A265" s="61">
        <v>7411</v>
      </c>
      <c r="B265" s="62" t="s">
        <v>228</v>
      </c>
      <c r="C265" s="63">
        <v>5304608</v>
      </c>
      <c r="D265" s="64" t="s">
        <v>153</v>
      </c>
      <c r="E265" s="81">
        <v>77000</v>
      </c>
      <c r="F265" s="82">
        <v>10990</v>
      </c>
      <c r="G265" s="82">
        <f t="shared" si="5"/>
        <v>87990</v>
      </c>
      <c r="H265" s="46"/>
    </row>
    <row r="266" spans="1:8" ht="15.75" x14ac:dyDescent="0.25">
      <c r="A266" s="71">
        <v>7602</v>
      </c>
      <c r="B266" s="65" t="s">
        <v>229</v>
      </c>
      <c r="C266" s="66">
        <v>5303401</v>
      </c>
      <c r="D266" s="67" t="s">
        <v>145</v>
      </c>
      <c r="E266" s="83">
        <v>1448800</v>
      </c>
      <c r="F266" s="83">
        <v>14800</v>
      </c>
      <c r="G266" s="84">
        <f t="shared" si="5"/>
        <v>1463600</v>
      </c>
      <c r="H266" s="46"/>
    </row>
    <row r="267" spans="1:8" ht="15.75" x14ac:dyDescent="0.25">
      <c r="A267" s="57">
        <v>7602</v>
      </c>
      <c r="B267" s="58" t="s">
        <v>229</v>
      </c>
      <c r="C267" s="59">
        <v>5303103</v>
      </c>
      <c r="D267" s="60" t="s">
        <v>148</v>
      </c>
      <c r="E267" s="78">
        <v>292500</v>
      </c>
      <c r="F267" s="79">
        <v>29496</v>
      </c>
      <c r="G267" s="79">
        <f t="shared" si="5"/>
        <v>321996</v>
      </c>
      <c r="H267" s="46"/>
    </row>
    <row r="268" spans="1:8" ht="15.75" x14ac:dyDescent="0.25">
      <c r="A268" s="54"/>
      <c r="B268" s="55"/>
      <c r="C268" s="56"/>
      <c r="D268" s="56" t="s">
        <v>238</v>
      </c>
      <c r="E268" s="85">
        <f t="shared" ref="E268:F268" si="6">SUM(E91:E267)</f>
        <v>210405664.34999999</v>
      </c>
      <c r="F268" s="85">
        <f t="shared" si="6"/>
        <v>62753065</v>
      </c>
      <c r="G268" s="85">
        <f>SUM(G91:G267)</f>
        <v>273158729.35000002</v>
      </c>
      <c r="H268" s="46"/>
    </row>
    <row r="269" spans="1:8" ht="15.75" x14ac:dyDescent="0.25">
      <c r="A269" s="47"/>
      <c r="B269" s="47"/>
      <c r="C269" s="47"/>
      <c r="D269" s="47"/>
      <c r="E269" s="86"/>
      <c r="F269" s="75"/>
      <c r="G269" s="86"/>
      <c r="H269" s="47"/>
    </row>
    <row r="270" spans="1:8" ht="15.75" x14ac:dyDescent="0.25">
      <c r="A270" s="47"/>
      <c r="B270" s="47"/>
      <c r="C270" s="47"/>
      <c r="D270" s="68" t="s">
        <v>239</v>
      </c>
      <c r="E270" s="87">
        <f>E89+E268</f>
        <v>233321947.34999999</v>
      </c>
      <c r="F270" s="87">
        <f t="shared" ref="F270:G270" si="7">F89+F268</f>
        <v>125506130</v>
      </c>
      <c r="G270" s="87">
        <f t="shared" si="7"/>
        <v>358828077.35000002</v>
      </c>
      <c r="H270" s="47"/>
    </row>
  </sheetData>
  <pageMargins left="0.25" right="0.25" top="0.25" bottom="0.25" header="0.5" footer="0.5"/>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Resolution</vt:lpstr>
      <vt:lpstr>Budget Values</vt:lpstr>
      <vt:lpstr>Resolution!Print_Area</vt:lpstr>
      <vt:lpstr>Print_Area</vt:lpstr>
      <vt:lpstr>'Budget Values'!Print_Titles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stephenl</dc:creator>
  <cp:lastModifiedBy>Albert Bertram</cp:lastModifiedBy>
  <cp:lastPrinted>2024-12-20T21:50:25Z</cp:lastPrinted>
  <dcterms:created xsi:type="dcterms:W3CDTF">2002-10-15T12:48:25Z</dcterms:created>
  <dcterms:modified xsi:type="dcterms:W3CDTF">2024-12-20T21:56:51Z</dcterms:modified>
</cp:coreProperties>
</file>